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enmaniere/Desktop/"/>
    </mc:Choice>
  </mc:AlternateContent>
  <xr:revisionPtr revIDLastSave="0" documentId="13_ncr:1_{347A2951-C2E9-4D4C-8350-0316C67D6C86}" xr6:coauthVersionLast="45" xr6:coauthVersionMax="45" xr10:uidLastSave="{00000000-0000-0000-0000-000000000000}"/>
  <bookViews>
    <workbookView xWindow="5480" yWindow="680" windowWidth="43080" windowHeight="25840" xr2:uid="{F5E7E41D-B10D-664A-B8D9-F79A3A0775B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F21" i="1"/>
  <c r="F25" i="1"/>
  <c r="C68" i="1" s="1"/>
  <c r="D68" i="1" s="1"/>
  <c r="G68" i="1" s="1"/>
  <c r="F46" i="1"/>
  <c r="F48" i="1"/>
  <c r="F49" i="1"/>
  <c r="F50" i="1"/>
  <c r="F51" i="1"/>
  <c r="F52" i="1"/>
  <c r="F53" i="1"/>
  <c r="C80" i="1" s="1"/>
  <c r="F54" i="1"/>
  <c r="C81" i="1" s="1"/>
  <c r="F55" i="1"/>
  <c r="F56" i="1"/>
  <c r="C83" i="1" s="1"/>
  <c r="F57" i="1"/>
  <c r="C84" i="1" s="1"/>
  <c r="F45" i="1"/>
  <c r="F20" i="1"/>
  <c r="F22" i="1"/>
  <c r="F23" i="1"/>
  <c r="F24" i="1"/>
  <c r="F26" i="1"/>
  <c r="C69" i="1" s="1"/>
  <c r="D69" i="1" s="1"/>
  <c r="G69" i="1" s="1"/>
  <c r="F27" i="1"/>
  <c r="F28" i="1"/>
  <c r="C71" i="1" s="1"/>
  <c r="D71" i="1" s="1"/>
  <c r="G71" i="1" s="1"/>
  <c r="F29" i="1"/>
  <c r="C72" i="1" s="1"/>
  <c r="D72" i="1" s="1"/>
  <c r="G72" i="1" s="1"/>
  <c r="F19" i="1"/>
  <c r="C82" i="1" l="1"/>
  <c r="D82" i="1" s="1"/>
  <c r="G82" i="1" s="1"/>
  <c r="C79" i="1"/>
  <c r="C78" i="1"/>
  <c r="D78" i="1" s="1"/>
  <c r="G78" i="1" s="1"/>
  <c r="I47" i="1"/>
  <c r="C77" i="1"/>
  <c r="C76" i="1"/>
  <c r="D76" i="1" s="1"/>
  <c r="G76" i="1" s="1"/>
  <c r="C75" i="1"/>
  <c r="C70" i="1"/>
  <c r="D70" i="1" s="1"/>
  <c r="G70" i="1" s="1"/>
  <c r="C67" i="1"/>
  <c r="D67" i="1" s="1"/>
  <c r="G67" i="1" s="1"/>
  <c r="C66" i="1"/>
  <c r="D66" i="1" s="1"/>
  <c r="G66" i="1" s="1"/>
  <c r="I21" i="1"/>
  <c r="C65" i="1"/>
  <c r="D65" i="1" s="1"/>
  <c r="G65" i="1" s="1"/>
  <c r="C64" i="1"/>
  <c r="D64" i="1" s="1"/>
  <c r="G64" i="1" s="1"/>
  <c r="C63" i="1"/>
  <c r="D63" i="1" s="1"/>
  <c r="D77" i="1"/>
  <c r="G77" i="1" s="1"/>
  <c r="D79" i="1"/>
  <c r="G79" i="1" s="1"/>
  <c r="D84" i="1"/>
  <c r="G84" i="1" s="1"/>
  <c r="D83" i="1"/>
  <c r="G83" i="1" s="1"/>
  <c r="D81" i="1"/>
  <c r="G81" i="1" s="1"/>
  <c r="D80" i="1"/>
  <c r="G80" i="1" s="1"/>
  <c r="I52" i="1"/>
  <c r="I50" i="1"/>
  <c r="I49" i="1"/>
  <c r="I23" i="1"/>
  <c r="I45" i="1"/>
  <c r="I46" i="1"/>
  <c r="I48" i="1"/>
  <c r="I51" i="1"/>
  <c r="I53" i="1"/>
  <c r="I54" i="1"/>
  <c r="I55" i="1"/>
  <c r="I56" i="1"/>
  <c r="I57" i="1"/>
  <c r="I28" i="1"/>
  <c r="I27" i="1"/>
  <c r="I26" i="1"/>
  <c r="I25" i="1"/>
  <c r="I24" i="1"/>
  <c r="I22" i="1"/>
  <c r="I20" i="1"/>
  <c r="I19" i="1"/>
  <c r="I29" i="1"/>
  <c r="D73" i="1" l="1"/>
  <c r="D75" i="1"/>
  <c r="C85" i="1"/>
  <c r="C73" i="1"/>
  <c r="I30" i="1"/>
  <c r="G63" i="1"/>
  <c r="I58" i="1"/>
  <c r="G75" i="1" l="1"/>
  <c r="G85" i="1" s="1"/>
  <c r="D85" i="1"/>
  <c r="G73" i="1"/>
</calcChain>
</file>

<file path=xl/sharedStrings.xml><?xml version="1.0" encoding="utf-8"?>
<sst xmlns="http://schemas.openxmlformats.org/spreadsheetml/2006/main" count="234" uniqueCount="109">
  <si>
    <t xml:space="preserve">Informations de contact </t>
  </si>
  <si>
    <t>Contenu de la tente canadienne :</t>
  </si>
  <si>
    <t>Conseils d'utilisation :</t>
  </si>
  <si>
    <t>Type de tente</t>
  </si>
  <si>
    <t>La tente "Noirmoutier 6 places" livrée comprend :</t>
  </si>
  <si>
    <t>6 PLACES</t>
  </si>
  <si>
    <t>Adresse postale</t>
  </si>
  <si>
    <t>Nom de la tente</t>
  </si>
  <si>
    <t>Unité</t>
  </si>
  <si>
    <t>1 double-toit en coton (200 g/m²)</t>
  </si>
  <si>
    <t>Monter correctement : tension des tendeurs bien répartie, dans le sens des coutures</t>
  </si>
  <si>
    <t>NOIRMOUTIER 6 PLACES</t>
  </si>
  <si>
    <t>1 toile de tente intérieure en polycoton (140 g/m²)</t>
  </si>
  <si>
    <t>La "toile à pourrir" (rabat enduit de la tente intérieure) doit être glissée sous le tapis de sol</t>
  </si>
  <si>
    <t>Téléphone</t>
  </si>
  <si>
    <t>référence tente</t>
  </si>
  <si>
    <t>Prix neuf</t>
  </si>
  <si>
    <t>1 tapis de sol cousu cuvette, en PVC (350 g/m²)</t>
  </si>
  <si>
    <t>Une fois montée, retendre les tendeurs quand nécessaire</t>
  </si>
  <si>
    <t>2 mâts et 1 faîtière en acier zingué</t>
  </si>
  <si>
    <t>Une fois montée, ne pas se suspendre aux piquets et à la faîtière</t>
  </si>
  <si>
    <t>E-mail</t>
  </si>
  <si>
    <t>Poids</t>
  </si>
  <si>
    <t>Composition toile</t>
  </si>
  <si>
    <t>1 lot de sardines (23 cm, diamètre 7 mm)</t>
  </si>
  <si>
    <t>Lors du transport, ne pas jeter ou laisser tomber le sac</t>
  </si>
  <si>
    <t>20 kg</t>
  </si>
  <si>
    <t>200g/M2</t>
  </si>
  <si>
    <t>des sacs en coton (tente, piquets, sardines)</t>
  </si>
  <si>
    <t>Bien sécher et aérer après chaque utilisation, stocker dans un endroit sec</t>
  </si>
  <si>
    <t>Description de l’élément</t>
  </si>
  <si>
    <t>Etat</t>
  </si>
  <si>
    <t>Catégorie</t>
  </si>
  <si>
    <t>Quantité</t>
  </si>
  <si>
    <t>Manquant</t>
  </si>
  <si>
    <t>Numéro de série</t>
  </si>
  <si>
    <t xml:space="preserve">Valeur </t>
  </si>
  <si>
    <t>Total</t>
  </si>
  <si>
    <t>Conseils d'entretien :</t>
  </si>
  <si>
    <t>DOUBLE TOIT</t>
  </si>
  <si>
    <t>Parfait</t>
  </si>
  <si>
    <t>REF : 703214</t>
  </si>
  <si>
    <t>CHAMBRE</t>
  </si>
  <si>
    <t>Pas dispo</t>
  </si>
  <si>
    <t>Enlever les traces d'utilisation (boue, tâches,..) en frottant vigoureusement à l'aide d'une éponge savonneuse, rincer et laisser sécher</t>
  </si>
  <si>
    <t>MAT</t>
  </si>
  <si>
    <t>REF : 703110</t>
  </si>
  <si>
    <t>Vérifier régulièrement l'imperméabilité du double-toit et réimperméabiliser si nécessaire</t>
  </si>
  <si>
    <t>FAÎTIÈRE 3 MÈTRES</t>
  </si>
  <si>
    <t>REF : 703113</t>
  </si>
  <si>
    <t>Inspecter régulièrement les coutures, notamment avait les week-ends campés et camps d'été</t>
  </si>
  <si>
    <t>SAC SARDINES</t>
  </si>
  <si>
    <t>REF : 703029</t>
  </si>
  <si>
    <t>Ne pas la plier systématiquement de la même façon (sinon elle s'usera aux mêmes endroits)</t>
  </si>
  <si>
    <t>SAC MATS</t>
  </si>
  <si>
    <t>REF : 703028</t>
  </si>
  <si>
    <t>SAC TENTE POIGNÉES 6P</t>
  </si>
  <si>
    <t>REF : 702005</t>
  </si>
  <si>
    <t>La marque : Trigano</t>
  </si>
  <si>
    <t>SARDINES 23cm</t>
  </si>
  <si>
    <t>REF : 703119</t>
  </si>
  <si>
    <t>MAILLET ARRACHE PIQUETS</t>
  </si>
  <si>
    <t>REF : 703510</t>
  </si>
  <si>
    <t xml:space="preserve">la fabrication et la commercialisation d'équipements de loisirs, en grande partie destinés au camping. </t>
  </si>
  <si>
    <t>Reconnue à l'international, TRIGANO conserve plusieurs sites de production en France.</t>
  </si>
  <si>
    <t>Quantité en commande</t>
  </si>
  <si>
    <t>Référence</t>
  </si>
  <si>
    <t>INVENTAIRE TENTES  SGDF SENLIS</t>
  </si>
  <si>
    <t>La tente "Noirmoutier 8 places" livrée comprend :</t>
  </si>
  <si>
    <t>3 mâts en acier zingué en 4 morceaux</t>
  </si>
  <si>
    <t>2 faîtières de 2 mètres en acier zingué</t>
  </si>
  <si>
    <t>FAÎTIÈRE 2 MÈTRES</t>
  </si>
  <si>
    <t>SAC TENTE POIGNÉES 8P</t>
  </si>
  <si>
    <t>25kg</t>
  </si>
  <si>
    <t>REF : 703215</t>
  </si>
  <si>
    <t>REF : 702006</t>
  </si>
  <si>
    <t>NOIRMOUTIER 8 PLACES</t>
  </si>
  <si>
    <t>ref : 701672 M/K2590AAE.TN</t>
  </si>
  <si>
    <t>ref: 702302 M/K2590AAE.TN</t>
  </si>
  <si>
    <t xml:space="preserve">CADRE RÉSERVÉ À LA MAÎTRISE </t>
  </si>
  <si>
    <t xml:space="preserve">Bon état </t>
  </si>
  <si>
    <t>Dégradé</t>
  </si>
  <si>
    <t>Absent</t>
  </si>
  <si>
    <t>MAT 1</t>
  </si>
  <si>
    <t>MAT 2</t>
  </si>
  <si>
    <t>8 PLACES</t>
  </si>
  <si>
    <t>MAT 3</t>
  </si>
  <si>
    <t>FAÎTIÈRE 2 MÈTRES 1</t>
  </si>
  <si>
    <t>FAÎTIÈRE 2 MÈTRES 2</t>
  </si>
  <si>
    <t>REF : 703112</t>
  </si>
  <si>
    <t>ETAT</t>
  </si>
  <si>
    <t>MANQUANT</t>
  </si>
  <si>
    <t>DOUBLE TOIT 6P</t>
  </si>
  <si>
    <t>DOUBLE TOIT 8P</t>
  </si>
  <si>
    <t>CHAMBRE 6P</t>
  </si>
  <si>
    <t>CHAMBRE 8P</t>
  </si>
  <si>
    <t xml:space="preserve"> N° 1 - TENTE TYPE 6 PERSONNES</t>
  </si>
  <si>
    <t>N° 2 - TENTE TYPE 8 PERSONNES</t>
  </si>
  <si>
    <t>TAPIS DE SOL 6P</t>
  </si>
  <si>
    <t>REF : 703221</t>
  </si>
  <si>
    <t>TAPIS DE SOL 8P</t>
  </si>
  <si>
    <t>REF : 703222</t>
  </si>
  <si>
    <t>Nom de l'Équipe</t>
  </si>
  <si>
    <t>Total TENTE 8P :</t>
  </si>
  <si>
    <t>Total TENTE 6P :</t>
  </si>
  <si>
    <t>Nom responsable</t>
  </si>
  <si>
    <t xml:space="preserve">ATTENTION NE REMPLIR QUE LES CASES EN ROUGE ( Colones B,C,D dans le tableau) </t>
  </si>
  <si>
    <t>CHOISIR TABLEAU 1 ( Tente de 6) ou TABLEAU 2 (Tente de 8)</t>
  </si>
  <si>
    <t>UTILISER LE MENU DÉROULANT EN CLIQUANT DANS CHAQUE LIGNE CORRESPONDANTE DANS LA COLONE C (État)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</si>
</sst>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 * #,##0.00_)\ &quot;€&quot;_ ;_ * \(#,##0.00\)\ &quot;€&quot;_ ;_ * &quot;-&quot;??_)\ &quot;€&quot;_ ;_ @_ "/>
    <numFmt numFmtId="164" formatCode="0#&quot; &quot;##&quot; &quot;##&quot; &quot;##&quot; &quot;##"/>
    <numFmt numFmtId="165" formatCode="#,##0.00\ &quot;€&quot;"/>
    <numFmt numFmtId="166" formatCode="#,##0.00\ &quot;€&quot;;[Red]#,##0.00\ &quot;€&quot;"/>
  </numFmts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 Light"/>
      <family val="2"/>
      <scheme val="major"/>
    </font>
    <font>
      <sz val="11"/>
      <color theme="4" tint="-0.24994659260841701"/>
      <name val="Calibri Light"/>
      <family val="2"/>
      <scheme val="major"/>
    </font>
    <font>
      <sz val="18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8"/>
      <color theme="0"/>
      <name val="Calibri"/>
      <family val="2"/>
      <scheme val="minor"/>
    </font>
    <font>
      <b/>
      <sz val="12"/>
      <color rgb="FF2B2B2B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4"/>
      <color theme="0"/>
      <name val="Calibri Light (En-têtes)"/>
    </font>
    <font>
      <sz val="16"/>
      <color theme="0"/>
      <name val="Calibri Light"/>
      <family val="2"/>
      <scheme val="major"/>
    </font>
    <font>
      <b/>
      <sz val="14"/>
      <color theme="4" tint="-0.499984740745262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/>
      <name val="Calibri (Corps)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rgb="FFFF0000"/>
      <name val="Calibri Light (En-têtes)"/>
    </font>
    <font>
      <b/>
      <sz val="2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theme="1"/>
      </patternFill>
    </fill>
    <fill>
      <patternFill patternType="solid">
        <fgColor theme="2" tint="-0.74999237037263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ck">
        <color theme="3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theme="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1"/>
      </left>
      <right style="medium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/>
      <top/>
      <bottom style="thick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2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theme="1"/>
      </top>
      <bottom style="thick">
        <color theme="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6" applyNumberFormat="0" applyFont="0" applyFill="0" applyAlignment="0">
      <alignment horizontal="left" indent="1"/>
    </xf>
    <xf numFmtId="0" fontId="13" fillId="0" borderId="0" applyNumberFormat="0" applyFont="0" applyFill="0">
      <alignment horizontal="left" vertical="top" wrapText="1" indent="1"/>
    </xf>
    <xf numFmtId="0" fontId="13" fillId="0" borderId="17" applyNumberFormat="0" applyFont="0" applyFill="0" applyAlignment="0">
      <alignment horizontal="left"/>
    </xf>
    <xf numFmtId="0" fontId="14" fillId="0" borderId="0">
      <alignment horizontal="left" vertical="center" wrapText="1" indent="1"/>
    </xf>
  </cellStyleXfs>
  <cellXfs count="15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4" fontId="15" fillId="0" borderId="0" xfId="1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5" fillId="0" borderId="20" xfId="8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6" fontId="5" fillId="0" borderId="20" xfId="1" applyNumberFormat="1" applyFont="1" applyBorder="1" applyAlignment="1">
      <alignment horizontal="right" vertical="center"/>
    </xf>
    <xf numFmtId="0" fontId="5" fillId="0" borderId="21" xfId="8" applyFont="1" applyBorder="1" applyAlignment="1">
      <alignment vertical="center" wrapText="1"/>
    </xf>
    <xf numFmtId="166" fontId="5" fillId="0" borderId="21" xfId="1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8" fillId="5" borderId="20" xfId="0" applyFont="1" applyFill="1" applyBorder="1" applyAlignment="1">
      <alignment vertical="center"/>
    </xf>
    <xf numFmtId="0" fontId="18" fillId="5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15" fillId="0" borderId="12" xfId="8" applyFont="1" applyBorder="1">
      <alignment horizontal="left" vertical="center" wrapText="1" inden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165" fontId="15" fillId="0" borderId="9" xfId="0" applyNumberFormat="1" applyFont="1" applyBorder="1" applyAlignment="1">
      <alignment horizontal="left" vertical="center"/>
    </xf>
    <xf numFmtId="0" fontId="25" fillId="0" borderId="12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25" fillId="0" borderId="7" xfId="4" applyFont="1" applyBorder="1" applyAlignment="1">
      <alignment vertical="center"/>
    </xf>
    <xf numFmtId="0" fontId="25" fillId="0" borderId="34" xfId="4" applyFont="1" applyBorder="1" applyAlignment="1">
      <alignment vertical="center"/>
    </xf>
    <xf numFmtId="0" fontId="24" fillId="0" borderId="35" xfId="4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36" xfId="4" applyFont="1" applyBorder="1" applyAlignment="1">
      <alignment vertical="center"/>
    </xf>
    <xf numFmtId="0" fontId="26" fillId="0" borderId="37" xfId="6" applyFont="1" applyBorder="1" applyAlignment="1">
      <alignment vertical="center" wrapText="1"/>
    </xf>
    <xf numFmtId="165" fontId="26" fillId="0" borderId="36" xfId="6" applyNumberFormat="1" applyFont="1" applyBorder="1" applyAlignment="1">
      <alignment horizontal="left" vertical="center" wrapText="1"/>
    </xf>
    <xf numFmtId="0" fontId="26" fillId="0" borderId="0" xfId="6" applyFont="1" applyBorder="1" applyAlignment="1">
      <alignment vertical="center" wrapText="1"/>
    </xf>
    <xf numFmtId="164" fontId="26" fillId="0" borderId="0" xfId="6" applyNumberFormat="1" applyFont="1" applyBorder="1" applyAlignment="1">
      <alignment vertical="center" wrapText="1"/>
    </xf>
    <xf numFmtId="0" fontId="27" fillId="0" borderId="12" xfId="4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6" xfId="6" applyFont="1" applyBorder="1" applyAlignment="1">
      <alignment vertical="center" wrapText="1"/>
    </xf>
    <xf numFmtId="165" fontId="26" fillId="0" borderId="7" xfId="6" applyNumberFormat="1" applyFont="1" applyBorder="1" applyAlignment="1">
      <alignment horizontal="left" vertical="center" wrapText="1"/>
    </xf>
    <xf numFmtId="0" fontId="15" fillId="0" borderId="0" xfId="8" applyFont="1" applyFill="1">
      <alignment horizontal="left" vertical="center" wrapText="1" indent="1"/>
    </xf>
    <xf numFmtId="0" fontId="15" fillId="0" borderId="0" xfId="0" applyFont="1" applyFill="1" applyBorder="1" applyAlignment="1">
      <alignment horizontal="left" vertical="center"/>
    </xf>
    <xf numFmtId="44" fontId="15" fillId="0" borderId="0" xfId="1" applyNumberFormat="1" applyFont="1" applyFill="1" applyBorder="1" applyAlignment="1">
      <alignment horizontal="left" vertical="center"/>
    </xf>
    <xf numFmtId="0" fontId="26" fillId="0" borderId="38" xfId="6" applyFont="1" applyBorder="1" applyAlignment="1">
      <alignment vertical="center" wrapText="1"/>
    </xf>
    <xf numFmtId="0" fontId="24" fillId="0" borderId="39" xfId="4" applyFont="1" applyBorder="1" applyAlignment="1">
      <alignment vertical="center"/>
    </xf>
    <xf numFmtId="0" fontId="26" fillId="0" borderId="40" xfId="6" applyFont="1" applyBorder="1" applyAlignment="1">
      <alignment vertical="center" wrapText="1"/>
    </xf>
    <xf numFmtId="0" fontId="25" fillId="0" borderId="41" xfId="4" applyFont="1" applyBorder="1" applyAlignment="1">
      <alignment vertical="center"/>
    </xf>
    <xf numFmtId="164" fontId="26" fillId="0" borderId="40" xfId="6" applyNumberFormat="1" applyFont="1" applyBorder="1" applyAlignment="1">
      <alignment vertical="center" wrapText="1"/>
    </xf>
    <xf numFmtId="0" fontId="26" fillId="0" borderId="42" xfId="0" applyFont="1" applyBorder="1" applyAlignment="1">
      <alignment vertical="center"/>
    </xf>
    <xf numFmtId="0" fontId="24" fillId="0" borderId="41" xfId="4" applyFont="1" applyBorder="1" applyAlignment="1">
      <alignment vertical="center"/>
    </xf>
    <xf numFmtId="0" fontId="26" fillId="0" borderId="43" xfId="6" applyFont="1" applyBorder="1" applyAlignment="1">
      <alignment vertical="center" wrapText="1"/>
    </xf>
    <xf numFmtId="0" fontId="24" fillId="0" borderId="44" xfId="4" applyFont="1" applyBorder="1" applyAlignment="1">
      <alignment vertical="center"/>
    </xf>
    <xf numFmtId="0" fontId="25" fillId="0" borderId="45" xfId="4" applyFont="1" applyBorder="1" applyAlignment="1">
      <alignment vertical="center"/>
    </xf>
    <xf numFmtId="0" fontId="19" fillId="0" borderId="40" xfId="6" applyFont="1" applyBorder="1" applyAlignment="1">
      <alignment vertical="center" wrapText="1"/>
    </xf>
    <xf numFmtId="164" fontId="26" fillId="0" borderId="43" xfId="6" applyNumberFormat="1" applyFont="1" applyBorder="1" applyAlignment="1">
      <alignment vertical="center" wrapText="1"/>
    </xf>
    <xf numFmtId="0" fontId="25" fillId="0" borderId="46" xfId="4" applyFont="1" applyBorder="1" applyAlignment="1">
      <alignment vertical="center"/>
    </xf>
    <xf numFmtId="0" fontId="15" fillId="0" borderId="47" xfId="8" applyFont="1" applyBorder="1">
      <alignment horizontal="left" vertical="center" wrapText="1" indent="1"/>
    </xf>
    <xf numFmtId="0" fontId="15" fillId="0" borderId="48" xfId="8" applyFont="1" applyBorder="1">
      <alignment horizontal="left" vertical="center" wrapText="1" indent="1"/>
    </xf>
    <xf numFmtId="0" fontId="15" fillId="0" borderId="48" xfId="8" applyFont="1" applyFill="1" applyBorder="1">
      <alignment horizontal="left" vertical="center" wrapText="1" indent="1"/>
    </xf>
    <xf numFmtId="0" fontId="15" fillId="0" borderId="49" xfId="8" applyFont="1" applyBorder="1">
      <alignment horizontal="left" vertical="center" wrapText="1" indent="1"/>
    </xf>
    <xf numFmtId="0" fontId="0" fillId="0" borderId="13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1" fontId="5" fillId="0" borderId="57" xfId="0" applyNumberFormat="1" applyFont="1" applyBorder="1" applyAlignment="1">
      <alignment horizontal="center" vertical="center"/>
    </xf>
    <xf numFmtId="1" fontId="5" fillId="0" borderId="59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6" fontId="31" fillId="0" borderId="2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2" borderId="3" xfId="2" applyFont="1" applyFill="1" applyBorder="1" applyAlignment="1">
      <alignment horizontal="left" vertical="center"/>
    </xf>
    <xf numFmtId="0" fontId="6" fillId="2" borderId="4" xfId="2" applyFont="1" applyFill="1" applyBorder="1" applyAlignment="1">
      <alignment horizontal="left" vertical="center"/>
    </xf>
    <xf numFmtId="0" fontId="6" fillId="2" borderId="5" xfId="2" applyFont="1" applyFill="1" applyBorder="1" applyAlignment="1">
      <alignment horizontal="left" vertical="center"/>
    </xf>
    <xf numFmtId="0" fontId="23" fillId="2" borderId="12" xfId="3" applyFont="1" applyFill="1" applyBorder="1" applyAlignment="1">
      <alignment horizontal="left" vertical="center" wrapText="1"/>
    </xf>
    <xf numFmtId="0" fontId="23" fillId="2" borderId="0" xfId="3" applyFont="1" applyFill="1" applyBorder="1" applyAlignment="1">
      <alignment horizontal="left" vertical="center" wrapText="1"/>
    </xf>
    <xf numFmtId="0" fontId="23" fillId="2" borderId="7" xfId="3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top"/>
    </xf>
    <xf numFmtId="0" fontId="11" fillId="2" borderId="19" xfId="0" applyFont="1" applyFill="1" applyBorder="1" applyAlignment="1">
      <alignment horizontal="left" vertical="top"/>
    </xf>
    <xf numFmtId="0" fontId="11" fillId="2" borderId="30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0" fontId="11" fillId="2" borderId="14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horizontal="left" vertical="top"/>
    </xf>
    <xf numFmtId="0" fontId="11" fillId="2" borderId="32" xfId="0" applyFont="1" applyFill="1" applyBorder="1" applyAlignment="1">
      <alignment horizontal="left" vertical="top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32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top"/>
    </xf>
    <xf numFmtId="0" fontId="11" fillId="2" borderId="12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top"/>
    </xf>
    <xf numFmtId="0" fontId="16" fillId="2" borderId="3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16" fillId="2" borderId="13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center"/>
    </xf>
    <xf numFmtId="0" fontId="23" fillId="2" borderId="27" xfId="3" applyFont="1" applyFill="1" applyBorder="1" applyAlignment="1">
      <alignment horizontal="left" vertical="center" wrapText="1"/>
    </xf>
    <xf numFmtId="0" fontId="23" fillId="2" borderId="28" xfId="3" applyFont="1" applyFill="1" applyBorder="1" applyAlignment="1">
      <alignment horizontal="left" vertical="center" wrapText="1"/>
    </xf>
    <xf numFmtId="0" fontId="23" fillId="2" borderId="29" xfId="3" applyFont="1" applyFill="1" applyBorder="1" applyAlignment="1">
      <alignment horizontal="left" vertical="center" wrapText="1"/>
    </xf>
    <xf numFmtId="0" fontId="20" fillId="6" borderId="6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2" xfId="7" applyFont="1" applyBorder="1" applyAlignment="1">
      <alignment horizontal="center"/>
    </xf>
    <xf numFmtId="0" fontId="13" fillId="0" borderId="0" xfId="7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2" borderId="53" xfId="3" applyFont="1" applyFill="1" applyBorder="1" applyAlignment="1">
      <alignment horizontal="left" vertical="center" wrapText="1"/>
    </xf>
    <xf numFmtId="0" fontId="22" fillId="0" borderId="19" xfId="2" applyFont="1" applyFill="1" applyBorder="1" applyAlignment="1">
      <alignment horizontal="center" vertical="center"/>
    </xf>
    <xf numFmtId="0" fontId="22" fillId="0" borderId="52" xfId="2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0" fillId="0" borderId="30" xfId="5" applyFont="1" applyBorder="1" applyAlignment="1">
      <alignment horizontal="center" vertical="center"/>
    </xf>
    <xf numFmtId="0" fontId="0" fillId="0" borderId="13" xfId="5" applyFont="1" applyBorder="1" applyAlignment="1">
      <alignment horizontal="center" vertical="center"/>
    </xf>
    <xf numFmtId="0" fontId="29" fillId="4" borderId="26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horizontal="left" vertical="center"/>
    </xf>
  </cellXfs>
  <cellStyles count="9">
    <cellStyle name="Bordure d’inventaire personnel" xfId="7" xr:uid="{843AE09D-961A-B648-9F18-8F78EBF2F004}"/>
    <cellStyle name="Bordure gauche" xfId="5" xr:uid="{8D683675-B2BB-2B49-AB37-6E34DB56E90D}"/>
    <cellStyle name="Description de l’élément" xfId="8" xr:uid="{C33390C8-F5DC-904B-800A-AECC2AF977CB}"/>
    <cellStyle name="Mise en forme de contact" xfId="6" xr:uid="{14F98F16-DF75-FB4C-AFFA-CF50C85571EC}"/>
    <cellStyle name="Monétaire" xfId="1" builtinId="4"/>
    <cellStyle name="Normal" xfId="0" builtinId="0"/>
    <cellStyle name="Titre" xfId="2" builtinId="15"/>
    <cellStyle name="Titre 1" xfId="3" builtinId="16"/>
    <cellStyle name="Titre 3" xfId="4" builtinId="18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numFmt numFmtId="165" formatCode="#,##0.00\ &quot;€&quot;"/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numFmt numFmtId="34" formatCode="_ * #,##0.00_)\ &quot;€&quot;_ ;_ * \(#,##0.00\)\ &quot;€&quot;_ ;_ * &quot;-&quot;??_)\ &quot;€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border diagonalUp="0" diagonalDown="0">
        <left style="thick">
          <color rgb="FFFF0000"/>
        </left>
        <right style="thick">
          <color rgb="FFFF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family val="2"/>
        <scheme val="minor"/>
      </font>
    </dxf>
    <dxf>
      <font>
        <b/>
      </font>
    </dxf>
    <dxf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numFmt numFmtId="165" formatCode="#,##0.00\ &quot;€&quot;"/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numFmt numFmtId="34" formatCode="_ * #,##0.00_)\ &quot;€&quot;_ ;_ * \(#,##0.00\)\ &quot;€&quot;_ ;_ * &quot;-&quot;??_)\ &quot;€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border diagonalUp="0" diagonalDown="0">
        <left style="thick">
          <color rgb="FFFF0000"/>
        </left>
        <right style="thick">
          <color rgb="FFFF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family val="2"/>
        <scheme val="minor"/>
      </font>
    </dxf>
    <dxf>
      <font>
        <b/>
      </font>
    </dxf>
    <dxf>
      <fill>
        <patternFill patternType="solid">
          <fgColor indexed="64"/>
          <bgColor theme="3" tint="-0.249977111117893"/>
        </patternFill>
      </fill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TableStyleMedium2" defaultPivotStyle="PivotStyleLight16">
    <tableStyle name="Inventaire personnel" pivot="0" count="3" xr9:uid="{FA002767-0BAA-3D49-B5BD-CA82FACFE200}">
      <tableStyleElement type="wholeTable" dxfId="38"/>
      <tableStyleElement type="headerRow" dxfId="37"/>
      <tableStyleElement type="totalRow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0D8D80-A2CA-B64B-9A36-DC9483B8243D}" name="ÉlémentsPersonnels3" displayName="ÉlémentsPersonnels3" ref="B18:I30" totalsRowCount="1" headerRowDxfId="35" dataDxfId="34">
  <autoFilter ref="B18:I29" xr:uid="{8B0EF584-48B7-8A40-BAE5-0494D3EDEE08}"/>
  <tableColumns count="8">
    <tableColumn id="1" xr3:uid="{B489B917-0D7D-A146-8021-85EB7A33A886}" name="Description de l’élément" totalsRowLabel="Total" dataDxfId="33" totalsRowDxfId="32" dataCellStyle="Description de l’élément"/>
    <tableColumn id="7" xr3:uid="{346F1793-45C9-F341-8B40-981FED67894D}" name="Etat" dataDxfId="31" totalsRowDxfId="30" dataCellStyle="Description de l’élément"/>
    <tableColumn id="2" xr3:uid="{442AA3E9-D2E6-8A43-BFE7-5C5A587A3F89}" name="Catégorie" dataDxfId="29" totalsRowDxfId="28"/>
    <tableColumn id="5" xr3:uid="{AB535E7F-4340-564E-8EBE-345821005337}" name="Quantité" dataDxfId="27" totalsRowDxfId="26"/>
    <tableColumn id="8" xr3:uid="{B19E2C8F-1940-F74A-B2A6-E77671204A2A}" name="Manquant" dataDxfId="25" totalsRowDxfId="24">
      <calculatedColumnFormula>VLOOKUP(C19,Z:AA,2,FALSE)</calculatedColumnFormula>
    </tableColumn>
    <tableColumn id="3" xr3:uid="{E2567FC7-0BAD-5447-8F40-E82D4ABCE34F}" name="Numéro de série" dataDxfId="23" totalsRowDxfId="22"/>
    <tableColumn id="6" xr3:uid="{B75D9D9A-55FD-E349-863D-D6241A6EE8A7}" name="Valeur " dataDxfId="21" totalsRowDxfId="20"/>
    <tableColumn id="4" xr3:uid="{967763B2-5E35-054B-A842-CE3CC2363F26}" name="Total" totalsRowFunction="custom" dataDxfId="19" totalsRowDxfId="18" dataCellStyle="Monétaire">
      <calculatedColumnFormula>ÉlémentsPersonnels3[[#This Row],[Manquant]]*ÉlémentsPersonnels3[[#This Row],[Valeur ]]</calculatedColumnFormula>
      <totalsRowFormula>SUM(ÉlémentsPersonnels3[Total])</totalsRowFormula>
    </tableColumn>
  </tableColumns>
  <tableStyleInfo name="Inventaire personnel" showFirstColumn="0" showLastColumn="0" showRowStripes="0" showColumnStripes="0"/>
  <extLst>
    <ext xmlns:x14="http://schemas.microsoft.com/office/spreadsheetml/2009/9/main" uri="{504A1905-F514-4f6f-8877-14C23A59335A}">
      <x14:table altTextSummary="Ce tableau vous permet d’entrer des éléments d’inventaire, dont une description, une catégorie, un numéro de série et une valeu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7053F4-E757-D048-B02A-7C7956DF2083}" name="ÉlémentsPersonnels36" displayName="ÉlémentsPersonnels36" ref="B44:I58" totalsRowCount="1" headerRowDxfId="17" dataDxfId="16">
  <autoFilter ref="B44:I57" xr:uid="{A9E82387-FA27-0A45-AFA1-BD79C0661697}"/>
  <tableColumns count="8">
    <tableColumn id="1" xr3:uid="{0A161A7D-AAC6-CE4A-A7CD-DBC87309D5A6}" name="Description de l’élément" totalsRowLabel="Total" dataDxfId="15" totalsRowDxfId="14" dataCellStyle="Description de l’élément"/>
    <tableColumn id="7" xr3:uid="{16785343-ED60-504F-AA7E-EF8F01BC20B5}" name="Etat" dataDxfId="13" totalsRowDxfId="12" dataCellStyle="Description de l’élément"/>
    <tableColumn id="2" xr3:uid="{427E0827-7D76-FB4B-9FAE-FE52A52534E4}" name="Catégorie" dataDxfId="11" totalsRowDxfId="10"/>
    <tableColumn id="5" xr3:uid="{C39D5C8D-D0ED-604B-A659-05AF844AFFF7}" name="Quantité" dataDxfId="9" totalsRowDxfId="8"/>
    <tableColumn id="8" xr3:uid="{C801097A-370B-6949-A0D5-C8967CC4B904}" name="Manquant" dataDxfId="7" totalsRowDxfId="6">
      <calculatedColumnFormula>VLOOKUP(C45,Z:AA,2,FALSE)</calculatedColumnFormula>
    </tableColumn>
    <tableColumn id="3" xr3:uid="{F64CB57F-E9C1-8C44-B2BF-9AF5ECE69E5A}" name="Numéro de série" dataDxfId="5" totalsRowDxfId="4"/>
    <tableColumn id="6" xr3:uid="{D1A82C3C-6A75-F948-92CA-F2A9DCFB1CBD}" name="Valeur " dataDxfId="3" totalsRowDxfId="2"/>
    <tableColumn id="4" xr3:uid="{E67F3636-AC64-3C4D-9B99-753BA90B8DAF}" name="Total" totalsRowFunction="sum" dataDxfId="1" totalsRowDxfId="0" dataCellStyle="Monétaire">
      <calculatedColumnFormula>ÉlémentsPersonnels36[[#This Row],[Manquant]]*ÉlémentsPersonnels36[[#This Row],[Valeur ]]</calculatedColumnFormula>
    </tableColumn>
  </tableColumns>
  <tableStyleInfo name="Inventaire personnel" showFirstColumn="0" showLastColumn="0" showRowStripes="0" showColumnStripes="0"/>
  <extLst>
    <ext xmlns:x14="http://schemas.microsoft.com/office/spreadsheetml/2009/9/main" uri="{504A1905-F514-4f6f-8877-14C23A59335A}">
      <x14:table altTextSummary="Ce tableau vous permet d’entrer des éléments d’inventaire, dont une description, une catégorie, un numéro de série et une valeur"/>
    </ext>
  </extLst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E2FE3-70B7-5A49-AF6A-4D37AF053EBC}">
  <dimension ref="A1:AA86"/>
  <sheetViews>
    <sheetView tabSelected="1" zoomScale="108" workbookViewId="0">
      <selection activeCell="B5" sqref="B5:G5"/>
    </sheetView>
  </sheetViews>
  <sheetFormatPr baseColWidth="10" defaultColWidth="9.1640625" defaultRowHeight="16"/>
  <cols>
    <col min="1" max="1" width="12.6640625" style="2" customWidth="1"/>
    <col min="2" max="2" width="25" style="1" customWidth="1"/>
    <col min="3" max="3" width="17.6640625" style="2" customWidth="1"/>
    <col min="4" max="4" width="23" style="2" customWidth="1"/>
    <col min="5" max="5" width="13.1640625" style="2" customWidth="1"/>
    <col min="6" max="6" width="15" style="2" customWidth="1"/>
    <col min="7" max="7" width="16.1640625" style="2" customWidth="1"/>
    <col min="8" max="8" width="11.1640625" style="2" customWidth="1"/>
    <col min="9" max="9" width="11.6640625" style="2" customWidth="1"/>
    <col min="10" max="14" width="9.1640625" style="2"/>
    <col min="15" max="15" width="11.5" style="2" bestFit="1" customWidth="1"/>
    <col min="16" max="20" width="9.1640625" style="2"/>
    <col min="21" max="21" width="10.5" style="2" customWidth="1"/>
    <col min="22" max="25" width="9.1640625" style="2"/>
    <col min="26" max="26" width="11.6640625" style="2" customWidth="1"/>
    <col min="27" max="27" width="11.33203125" style="2" customWidth="1"/>
    <col min="28" max="16384" width="9.1640625" style="2"/>
  </cols>
  <sheetData>
    <row r="1" spans="1:27" ht="30" customHeight="1" thickBot="1">
      <c r="A1" s="139"/>
      <c r="B1" s="94"/>
      <c r="C1" s="94"/>
      <c r="D1" s="94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7" ht="30" customHeight="1">
      <c r="A2" s="139"/>
      <c r="B2" s="95" t="s">
        <v>67</v>
      </c>
      <c r="C2" s="96"/>
      <c r="D2" s="97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7" ht="30" customHeight="1">
      <c r="A3" s="139"/>
      <c r="B3" s="116" t="s">
        <v>106</v>
      </c>
      <c r="C3" s="116"/>
      <c r="D3" s="116"/>
      <c r="E3" s="116"/>
      <c r="F3" s="116"/>
      <c r="G3" s="116"/>
      <c r="H3" s="116"/>
      <c r="I3" s="116"/>
      <c r="J3" s="116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7" ht="30" customHeight="1">
      <c r="A4" s="139"/>
      <c r="B4" s="157" t="s">
        <v>108</v>
      </c>
      <c r="C4" s="157"/>
      <c r="D4" s="157"/>
      <c r="E4" s="157"/>
      <c r="F4" s="157"/>
      <c r="G4" s="157"/>
      <c r="H4" s="156"/>
      <c r="I4" s="156"/>
      <c r="J4" s="156"/>
      <c r="K4" s="156"/>
      <c r="L4" s="156"/>
      <c r="M4" s="156"/>
      <c r="N4" s="156"/>
      <c r="O4" s="156"/>
      <c r="P4" s="156"/>
      <c r="Q4" s="117"/>
      <c r="R4" s="117"/>
      <c r="S4" s="117"/>
      <c r="T4" s="117"/>
      <c r="U4" s="117"/>
      <c r="V4" s="117"/>
    </row>
    <row r="5" spans="1:27" ht="30" customHeight="1">
      <c r="A5" s="139"/>
      <c r="B5" s="158" t="s">
        <v>107</v>
      </c>
      <c r="C5" s="158"/>
      <c r="D5" s="158"/>
      <c r="E5" s="158"/>
      <c r="F5" s="158"/>
      <c r="G5" s="158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7" ht="30" customHeight="1" thickBot="1">
      <c r="A6" s="139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7" ht="30" customHeight="1" thickTop="1" thickBot="1">
      <c r="A7" s="139"/>
      <c r="B7" s="147" t="s">
        <v>96</v>
      </c>
      <c r="C7" s="147"/>
      <c r="D7" s="147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Z7" s="78" t="s">
        <v>90</v>
      </c>
      <c r="AA7" s="79" t="s">
        <v>91</v>
      </c>
    </row>
    <row r="8" spans="1:27" ht="30" customHeight="1" thickTop="1" thickBot="1">
      <c r="A8" s="139"/>
      <c r="B8" s="98" t="s">
        <v>0</v>
      </c>
      <c r="C8" s="99"/>
      <c r="D8" s="100"/>
      <c r="E8" s="117"/>
      <c r="F8" s="20" t="s">
        <v>1</v>
      </c>
      <c r="G8" s="21"/>
      <c r="H8" s="21"/>
      <c r="I8" s="22"/>
      <c r="J8" s="142"/>
      <c r="K8" s="101" t="s">
        <v>2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3"/>
      <c r="Z8" s="80" t="s">
        <v>40</v>
      </c>
      <c r="AA8" s="82">
        <v>0</v>
      </c>
    </row>
    <row r="9" spans="1:27" ht="30" customHeight="1" thickBot="1">
      <c r="A9" s="139"/>
      <c r="B9" s="57" t="s">
        <v>105</v>
      </c>
      <c r="C9" s="41" t="s">
        <v>3</v>
      </c>
      <c r="D9" s="64" t="s">
        <v>102</v>
      </c>
      <c r="E9" s="117"/>
      <c r="F9" s="110" t="s">
        <v>4</v>
      </c>
      <c r="G9" s="111"/>
      <c r="H9" s="111"/>
      <c r="I9" s="112"/>
      <c r="J9" s="143"/>
      <c r="K9" s="104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6"/>
      <c r="Z9" s="80" t="s">
        <v>80</v>
      </c>
      <c r="AA9" s="82">
        <v>0</v>
      </c>
    </row>
    <row r="10" spans="1:27" ht="50" customHeight="1" thickTop="1" thickBot="1">
      <c r="A10" s="139"/>
      <c r="B10" s="58"/>
      <c r="C10" s="63" t="s">
        <v>5</v>
      </c>
      <c r="D10" s="66"/>
      <c r="E10" s="117"/>
      <c r="F10" s="113"/>
      <c r="G10" s="114"/>
      <c r="H10" s="114"/>
      <c r="I10" s="115"/>
      <c r="J10" s="143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9"/>
      <c r="Z10" s="80" t="s">
        <v>81</v>
      </c>
      <c r="AA10" s="82">
        <v>1</v>
      </c>
    </row>
    <row r="11" spans="1:27" ht="30" customHeight="1" thickTop="1" thickBot="1">
      <c r="A11" s="139"/>
      <c r="B11" s="59" t="s">
        <v>6</v>
      </c>
      <c r="C11" s="40" t="s">
        <v>7</v>
      </c>
      <c r="D11" s="68" t="s">
        <v>8</v>
      </c>
      <c r="E11" s="117"/>
      <c r="F11" s="87" t="s">
        <v>9</v>
      </c>
      <c r="G11" s="88"/>
      <c r="H11" s="88"/>
      <c r="I11" s="89"/>
      <c r="J11" s="143"/>
      <c r="K11" s="90" t="s">
        <v>10</v>
      </c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2"/>
      <c r="Z11" s="81" t="s">
        <v>82</v>
      </c>
      <c r="AA11" s="83">
        <v>1</v>
      </c>
    </row>
    <row r="12" spans="1:27" ht="50" customHeight="1" thickTop="1" thickBot="1">
      <c r="A12" s="139"/>
      <c r="B12" s="58"/>
      <c r="C12" s="67" t="s">
        <v>11</v>
      </c>
      <c r="D12" s="58"/>
      <c r="E12" s="117"/>
      <c r="F12" s="87" t="s">
        <v>12</v>
      </c>
      <c r="G12" s="88"/>
      <c r="H12" s="88"/>
      <c r="I12" s="89"/>
      <c r="J12" s="143"/>
      <c r="K12" s="121" t="s">
        <v>13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</row>
    <row r="13" spans="1:27" ht="30" customHeight="1" thickTop="1" thickBot="1">
      <c r="A13" s="139"/>
      <c r="B13" s="59" t="s">
        <v>14</v>
      </c>
      <c r="C13" s="40" t="s">
        <v>15</v>
      </c>
      <c r="D13" s="65" t="s">
        <v>16</v>
      </c>
      <c r="E13" s="117"/>
      <c r="F13" s="87" t="s">
        <v>17</v>
      </c>
      <c r="G13" s="88"/>
      <c r="H13" s="88"/>
      <c r="I13" s="89"/>
      <c r="J13" s="143"/>
      <c r="K13" s="121" t="s">
        <v>18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0"/>
    </row>
    <row r="14" spans="1:27" ht="35" customHeight="1" thickTop="1" thickBot="1">
      <c r="A14" s="139"/>
      <c r="B14" s="60"/>
      <c r="C14" s="56" t="s">
        <v>77</v>
      </c>
      <c r="D14" s="45">
        <v>342</v>
      </c>
      <c r="E14" s="117"/>
      <c r="F14" s="87" t="s">
        <v>19</v>
      </c>
      <c r="G14" s="88"/>
      <c r="H14" s="88"/>
      <c r="I14" s="89"/>
      <c r="J14" s="143"/>
      <c r="K14" s="121" t="s">
        <v>20</v>
      </c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0"/>
    </row>
    <row r="15" spans="1:27" ht="30" customHeight="1" thickTop="1" thickBot="1">
      <c r="A15" s="139"/>
      <c r="B15" s="62" t="s">
        <v>21</v>
      </c>
      <c r="C15" s="42" t="s">
        <v>22</v>
      </c>
      <c r="D15" s="43" t="s">
        <v>23</v>
      </c>
      <c r="E15" s="117"/>
      <c r="F15" s="87" t="s">
        <v>24</v>
      </c>
      <c r="G15" s="88"/>
      <c r="H15" s="88"/>
      <c r="I15" s="89"/>
      <c r="J15" s="143"/>
      <c r="K15" s="121" t="s">
        <v>25</v>
      </c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0"/>
    </row>
    <row r="16" spans="1:27" ht="35" customHeight="1" thickTop="1" thickBot="1">
      <c r="A16" s="139"/>
      <c r="B16" s="58"/>
      <c r="C16" s="61" t="s">
        <v>26</v>
      </c>
      <c r="D16" s="44" t="s">
        <v>27</v>
      </c>
      <c r="E16" s="117"/>
      <c r="F16" s="110" t="s">
        <v>28</v>
      </c>
      <c r="G16" s="111"/>
      <c r="H16" s="111"/>
      <c r="I16" s="112"/>
      <c r="J16" s="143"/>
      <c r="K16" s="122" t="s">
        <v>29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4"/>
    </row>
    <row r="17" spans="1:22" ht="30" customHeight="1" thickTop="1" thickBot="1">
      <c r="A17" s="139"/>
      <c r="B17" s="140"/>
      <c r="C17" s="141"/>
      <c r="D17" s="141"/>
      <c r="E17" s="141"/>
      <c r="F17" s="141"/>
      <c r="G17" s="141"/>
      <c r="H17" s="141"/>
      <c r="I17" s="141"/>
      <c r="J17" s="143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1"/>
    </row>
    <row r="18" spans="1:22" ht="30" customHeight="1" thickBot="1">
      <c r="A18" s="139"/>
      <c r="B18" s="25" t="s">
        <v>30</v>
      </c>
      <c r="C18" s="26" t="s">
        <v>31</v>
      </c>
      <c r="D18" s="26" t="s">
        <v>32</v>
      </c>
      <c r="E18" s="26" t="s">
        <v>33</v>
      </c>
      <c r="F18" s="27" t="s">
        <v>34</v>
      </c>
      <c r="G18" s="26" t="s">
        <v>35</v>
      </c>
      <c r="H18" s="26" t="s">
        <v>36</v>
      </c>
      <c r="I18" s="26" t="s">
        <v>37</v>
      </c>
      <c r="J18" s="143"/>
      <c r="K18" s="125" t="s">
        <v>38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3"/>
    </row>
    <row r="19" spans="1:22" ht="30" customHeight="1" thickTop="1">
      <c r="A19" s="139"/>
      <c r="B19" s="28" t="s">
        <v>39</v>
      </c>
      <c r="C19" s="69"/>
      <c r="D19" s="29" t="s">
        <v>32</v>
      </c>
      <c r="E19" s="30">
        <v>1</v>
      </c>
      <c r="F19" s="30" t="e">
        <f t="shared" ref="F19:F29" si="0">VLOOKUP(C19,Z:AA,2,FALSE)</f>
        <v>#N/A</v>
      </c>
      <c r="G19" s="29" t="s">
        <v>41</v>
      </c>
      <c r="H19" s="3">
        <v>185</v>
      </c>
      <c r="I19" s="3" t="e">
        <f>ÉlémentsPersonnels3[[#This Row],[Manquant]]*ÉlémentsPersonnels3[[#This Row],[Valeur ]]</f>
        <v>#N/A</v>
      </c>
      <c r="J19" s="143"/>
      <c r="K19" s="126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6"/>
    </row>
    <row r="20" spans="1:22" ht="30" customHeight="1">
      <c r="A20" s="139"/>
      <c r="B20" s="28" t="s">
        <v>42</v>
      </c>
      <c r="C20" s="70"/>
      <c r="D20" s="29" t="s">
        <v>32</v>
      </c>
      <c r="E20" s="30">
        <v>1</v>
      </c>
      <c r="F20" s="30" t="e">
        <f t="shared" si="0"/>
        <v>#N/A</v>
      </c>
      <c r="G20" s="29" t="s">
        <v>43</v>
      </c>
      <c r="H20" s="3">
        <v>250</v>
      </c>
      <c r="I20" s="3" t="e">
        <f>ÉlémentsPersonnels3[[#This Row],[Manquant]]*ÉlémentsPersonnels3[[#This Row],[Valeur ]]</f>
        <v>#N/A</v>
      </c>
      <c r="J20" s="143"/>
      <c r="K20" s="118" t="s">
        <v>44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0"/>
    </row>
    <row r="21" spans="1:22" ht="30" customHeight="1">
      <c r="A21" s="139"/>
      <c r="B21" s="53" t="s">
        <v>98</v>
      </c>
      <c r="C21" s="71"/>
      <c r="D21" s="29" t="s">
        <v>32</v>
      </c>
      <c r="E21" s="54">
        <v>1</v>
      </c>
      <c r="F21" s="54" t="e">
        <f t="shared" si="0"/>
        <v>#N/A</v>
      </c>
      <c r="G21" s="29" t="s">
        <v>99</v>
      </c>
      <c r="H21" s="3">
        <v>74.5</v>
      </c>
      <c r="I21" s="55" t="e">
        <f>ÉlémentsPersonnels3[[#This Row],[Manquant]]*ÉlémentsPersonnels3[[#This Row],[Valeur ]]</f>
        <v>#N/A</v>
      </c>
      <c r="J21" s="143"/>
      <c r="K21" s="75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</row>
    <row r="22" spans="1:22" ht="30" customHeight="1">
      <c r="A22" s="139"/>
      <c r="B22" s="28" t="s">
        <v>83</v>
      </c>
      <c r="C22" s="70"/>
      <c r="D22" s="29" t="s">
        <v>32</v>
      </c>
      <c r="E22" s="30">
        <v>1</v>
      </c>
      <c r="F22" s="30" t="e">
        <f t="shared" si="0"/>
        <v>#N/A</v>
      </c>
      <c r="G22" s="29" t="s">
        <v>46</v>
      </c>
      <c r="H22" s="3">
        <v>23.5</v>
      </c>
      <c r="I22" s="3" t="e">
        <f>ÉlémentsPersonnels3[[#This Row],[Manquant]]*ÉlémentsPersonnels3[[#This Row],[Valeur ]]</f>
        <v>#N/A</v>
      </c>
      <c r="J22" s="143"/>
      <c r="K22" s="118" t="s">
        <v>47</v>
      </c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0"/>
    </row>
    <row r="23" spans="1:22" ht="30" customHeight="1">
      <c r="A23" s="139"/>
      <c r="B23" s="53" t="s">
        <v>84</v>
      </c>
      <c r="C23" s="71"/>
      <c r="D23" s="29" t="s">
        <v>32</v>
      </c>
      <c r="E23" s="30">
        <v>1</v>
      </c>
      <c r="F23" s="30" t="e">
        <f t="shared" si="0"/>
        <v>#N/A</v>
      </c>
      <c r="G23" s="29" t="s">
        <v>46</v>
      </c>
      <c r="H23" s="3">
        <v>23.5</v>
      </c>
      <c r="I23" s="55" t="e">
        <f>ÉlémentsPersonnels3[[#This Row],[Manquant]]*ÉlémentsPersonnels3[[#This Row],[Valeur ]]</f>
        <v>#N/A</v>
      </c>
      <c r="J23" s="143"/>
      <c r="K23" s="118" t="s">
        <v>50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20"/>
    </row>
    <row r="24" spans="1:22" ht="30" customHeight="1" thickBot="1">
      <c r="A24" s="139"/>
      <c r="B24" s="28" t="s">
        <v>48</v>
      </c>
      <c r="C24" s="70"/>
      <c r="D24" s="29" t="s">
        <v>32</v>
      </c>
      <c r="E24" s="30">
        <v>1</v>
      </c>
      <c r="F24" s="30" t="e">
        <f t="shared" si="0"/>
        <v>#N/A</v>
      </c>
      <c r="G24" s="29" t="s">
        <v>49</v>
      </c>
      <c r="H24" s="3">
        <v>30</v>
      </c>
      <c r="I24" s="3" t="e">
        <f>ÉlémentsPersonnels3[[#This Row],[Manquant]]*ÉlémentsPersonnels3[[#This Row],[Valeur ]]</f>
        <v>#N/A</v>
      </c>
      <c r="J24" s="143"/>
      <c r="K24" s="127" t="s">
        <v>53</v>
      </c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9"/>
    </row>
    <row r="25" spans="1:22" ht="30" customHeight="1">
      <c r="A25" s="139"/>
      <c r="B25" s="28" t="s">
        <v>51</v>
      </c>
      <c r="C25" s="70"/>
      <c r="D25" s="29" t="s">
        <v>32</v>
      </c>
      <c r="E25" s="30">
        <v>1</v>
      </c>
      <c r="F25" s="30" t="e">
        <f t="shared" si="0"/>
        <v>#N/A</v>
      </c>
      <c r="G25" s="29" t="s">
        <v>52</v>
      </c>
      <c r="H25" s="3">
        <v>10.7</v>
      </c>
      <c r="I25" s="3" t="e">
        <f>ÉlémentsPersonnels3[[#This Row],[Manquant]]*ÉlémentsPersonnels3[[#This Row],[Valeur ]]</f>
        <v>#N/A</v>
      </c>
      <c r="J25" s="143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</row>
    <row r="26" spans="1:22" ht="30" customHeight="1" thickBot="1">
      <c r="A26" s="139"/>
      <c r="B26" s="28" t="s">
        <v>54</v>
      </c>
      <c r="C26" s="70"/>
      <c r="D26" s="29" t="s">
        <v>32</v>
      </c>
      <c r="E26" s="30">
        <v>1</v>
      </c>
      <c r="F26" s="30" t="e">
        <f t="shared" si="0"/>
        <v>#N/A</v>
      </c>
      <c r="G26" s="29" t="s">
        <v>55</v>
      </c>
      <c r="H26" s="3">
        <v>11.8</v>
      </c>
      <c r="I26" s="3" t="e">
        <f>ÉlémentsPersonnels3[[#This Row],[Manquant]]*ÉlémentsPersonnels3[[#This Row],[Valeur ]]</f>
        <v>#N/A</v>
      </c>
      <c r="J26" s="143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30" customHeight="1">
      <c r="A27" s="139"/>
      <c r="B27" s="28" t="s">
        <v>56</v>
      </c>
      <c r="C27" s="70"/>
      <c r="D27" s="29" t="s">
        <v>32</v>
      </c>
      <c r="E27" s="30">
        <v>1</v>
      </c>
      <c r="F27" s="30" t="e">
        <f t="shared" si="0"/>
        <v>#N/A</v>
      </c>
      <c r="G27" s="29" t="s">
        <v>57</v>
      </c>
      <c r="H27" s="3">
        <v>34.5</v>
      </c>
      <c r="I27" s="3" t="e">
        <f>ÉlémentsPersonnels3[[#This Row],[Manquant]]*ÉlémentsPersonnels3[[#This Row],[Valeur ]]</f>
        <v>#N/A</v>
      </c>
      <c r="J27" s="143"/>
      <c r="K27" s="130" t="s">
        <v>58</v>
      </c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1"/>
    </row>
    <row r="28" spans="1:22" ht="30" customHeight="1">
      <c r="A28" s="139"/>
      <c r="B28" s="28" t="s">
        <v>59</v>
      </c>
      <c r="C28" s="70"/>
      <c r="D28" s="29" t="s">
        <v>32</v>
      </c>
      <c r="E28" s="30">
        <v>28</v>
      </c>
      <c r="F28" s="30" t="e">
        <f t="shared" si="0"/>
        <v>#N/A</v>
      </c>
      <c r="G28" s="29" t="s">
        <v>60</v>
      </c>
      <c r="H28" s="3">
        <v>12.3</v>
      </c>
      <c r="I28" s="3" t="e">
        <f>ÉlémentsPersonnels3[[#This Row],[Manquant]]*ÉlémentsPersonnels3[[#This Row],[Valeur ]]</f>
        <v>#N/A</v>
      </c>
      <c r="J28" s="143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3"/>
    </row>
    <row r="29" spans="1:22" ht="30" customHeight="1" thickBot="1">
      <c r="A29" s="139"/>
      <c r="B29" s="28" t="s">
        <v>61</v>
      </c>
      <c r="C29" s="72"/>
      <c r="D29" s="29" t="s">
        <v>32</v>
      </c>
      <c r="E29" s="30">
        <v>1</v>
      </c>
      <c r="F29" s="30" t="e">
        <f t="shared" si="0"/>
        <v>#N/A</v>
      </c>
      <c r="G29" s="29" t="s">
        <v>62</v>
      </c>
      <c r="H29" s="3">
        <v>5.4</v>
      </c>
      <c r="I29" s="3" t="e">
        <f>ÉlémentsPersonnels3[[#This Row],[Manquant]]*ÉlémentsPersonnels3[[#This Row],[Valeur ]]</f>
        <v>#N/A</v>
      </c>
      <c r="J29" s="143"/>
      <c r="K29" s="118" t="s">
        <v>63</v>
      </c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20"/>
    </row>
    <row r="30" spans="1:22" ht="30" customHeight="1" thickTop="1" thickBot="1">
      <c r="A30" s="139"/>
      <c r="B30" s="34" t="s">
        <v>37</v>
      </c>
      <c r="C30" s="35"/>
      <c r="D30" s="35"/>
      <c r="E30" s="35"/>
      <c r="F30" s="35"/>
      <c r="G30" s="35"/>
      <c r="H30" s="35"/>
      <c r="I30" s="36" t="e">
        <f>SUM(ÉlémentsPersonnels3[Total])</f>
        <v>#N/A</v>
      </c>
      <c r="J30" s="144"/>
      <c r="K30" s="127" t="s">
        <v>64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</row>
    <row r="31" spans="1:22" ht="18" customHeight="1">
      <c r="A31" s="139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ht="21" customHeight="1">
      <c r="A32" s="139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ht="33" customHeight="1" thickBot="1">
      <c r="A33" s="139"/>
      <c r="B33" s="147" t="s">
        <v>97</v>
      </c>
      <c r="C33" s="147"/>
      <c r="D33" s="147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ht="30" customHeight="1" thickTop="1" thickBot="1">
      <c r="A34" s="139"/>
      <c r="B34" s="135" t="s">
        <v>0</v>
      </c>
      <c r="C34" s="136"/>
      <c r="D34" s="137"/>
      <c r="E34" s="152"/>
      <c r="F34" s="20" t="s">
        <v>1</v>
      </c>
      <c r="G34" s="21"/>
      <c r="H34" s="21"/>
      <c r="I34" s="22"/>
      <c r="J34" s="142"/>
      <c r="K34" s="101" t="s">
        <v>2</v>
      </c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3"/>
    </row>
    <row r="35" spans="1:22" ht="30" customHeight="1" thickBot="1">
      <c r="A35" s="139"/>
      <c r="B35" s="37" t="s">
        <v>105</v>
      </c>
      <c r="C35" s="38" t="s">
        <v>3</v>
      </c>
      <c r="D35" s="39" t="s">
        <v>102</v>
      </c>
      <c r="E35" s="153"/>
      <c r="F35" s="110" t="s">
        <v>68</v>
      </c>
      <c r="G35" s="111"/>
      <c r="H35" s="111"/>
      <c r="I35" s="112"/>
      <c r="J35" s="143"/>
      <c r="K35" s="104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6"/>
    </row>
    <row r="36" spans="1:22" ht="50" customHeight="1" thickTop="1" thickBot="1">
      <c r="A36" s="139"/>
      <c r="B36" s="58"/>
      <c r="C36" s="46" t="s">
        <v>85</v>
      </c>
      <c r="D36" s="66"/>
      <c r="E36" s="153"/>
      <c r="F36" s="16" t="s">
        <v>9</v>
      </c>
      <c r="G36" s="23"/>
      <c r="H36" s="23"/>
      <c r="I36" s="17"/>
      <c r="J36" s="143"/>
      <c r="K36" s="107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9"/>
    </row>
    <row r="37" spans="1:22" ht="30" customHeight="1" thickTop="1" thickBot="1">
      <c r="A37" s="139"/>
      <c r="B37" s="37" t="s">
        <v>6</v>
      </c>
      <c r="C37" s="38" t="s">
        <v>7</v>
      </c>
      <c r="D37" s="39" t="s">
        <v>8</v>
      </c>
      <c r="E37" s="153"/>
      <c r="F37" s="16" t="s">
        <v>12</v>
      </c>
      <c r="G37" s="23"/>
      <c r="H37" s="23"/>
      <c r="I37" s="17"/>
      <c r="J37" s="143"/>
      <c r="K37" s="90" t="s">
        <v>10</v>
      </c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2"/>
    </row>
    <row r="38" spans="1:22" ht="50" customHeight="1" thickTop="1" thickBot="1">
      <c r="A38" s="139"/>
      <c r="B38" s="58"/>
      <c r="C38" s="47" t="s">
        <v>76</v>
      </c>
      <c r="D38" s="58"/>
      <c r="E38" s="153"/>
      <c r="F38" s="16" t="s">
        <v>17</v>
      </c>
      <c r="G38" s="23"/>
      <c r="H38" s="23"/>
      <c r="I38" s="17"/>
      <c r="J38" s="143"/>
      <c r="K38" s="121" t="s">
        <v>13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20"/>
    </row>
    <row r="39" spans="1:22" ht="30" customHeight="1" thickTop="1" thickBot="1">
      <c r="A39" s="139"/>
      <c r="B39" s="37" t="s">
        <v>14</v>
      </c>
      <c r="C39" s="38" t="s">
        <v>15</v>
      </c>
      <c r="D39" s="39" t="s">
        <v>16</v>
      </c>
      <c r="E39" s="153"/>
      <c r="F39" s="87" t="s">
        <v>69</v>
      </c>
      <c r="G39" s="88"/>
      <c r="H39" s="88"/>
      <c r="I39" s="89"/>
      <c r="J39" s="143"/>
      <c r="K39" s="121" t="s">
        <v>18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20"/>
    </row>
    <row r="40" spans="1:22" ht="35" customHeight="1" thickTop="1" thickBot="1">
      <c r="A40" s="139"/>
      <c r="B40" s="60"/>
      <c r="C40" s="46" t="s">
        <v>78</v>
      </c>
      <c r="D40" s="52">
        <v>432</v>
      </c>
      <c r="E40" s="153"/>
      <c r="F40" s="87" t="s">
        <v>70</v>
      </c>
      <c r="G40" s="88"/>
      <c r="H40" s="88"/>
      <c r="I40" s="89"/>
      <c r="J40" s="143"/>
      <c r="K40" s="121" t="s">
        <v>20</v>
      </c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20"/>
    </row>
    <row r="41" spans="1:22" ht="30" customHeight="1" thickTop="1" thickBot="1">
      <c r="A41" s="139"/>
      <c r="B41" s="48" t="s">
        <v>21</v>
      </c>
      <c r="C41" s="49" t="s">
        <v>22</v>
      </c>
      <c r="D41" s="39" t="s">
        <v>23</v>
      </c>
      <c r="E41" s="153"/>
      <c r="F41" s="87" t="s">
        <v>24</v>
      </c>
      <c r="G41" s="88"/>
      <c r="H41" s="88"/>
      <c r="I41" s="89"/>
      <c r="J41" s="143"/>
      <c r="K41" s="121" t="s">
        <v>25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20"/>
    </row>
    <row r="42" spans="1:22" ht="35" customHeight="1" thickTop="1" thickBot="1">
      <c r="A42" s="139"/>
      <c r="B42" s="58"/>
      <c r="C42" s="50" t="s">
        <v>73</v>
      </c>
      <c r="D42" s="51" t="s">
        <v>27</v>
      </c>
      <c r="E42" s="153"/>
      <c r="F42" s="110" t="s">
        <v>28</v>
      </c>
      <c r="G42" s="111"/>
      <c r="H42" s="111"/>
      <c r="I42" s="112"/>
      <c r="J42" s="143"/>
      <c r="K42" s="122" t="s">
        <v>29</v>
      </c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4"/>
    </row>
    <row r="43" spans="1:22" ht="30" customHeight="1" thickTop="1" thickBot="1">
      <c r="A43" s="139"/>
      <c r="B43" s="140"/>
      <c r="C43" s="141"/>
      <c r="D43" s="141"/>
      <c r="E43" s="141"/>
      <c r="F43" s="141"/>
      <c r="G43" s="141"/>
      <c r="H43" s="141"/>
      <c r="I43" s="141"/>
      <c r="J43" s="143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73"/>
    </row>
    <row r="44" spans="1:22" ht="30" customHeight="1" thickBot="1">
      <c r="A44" s="139"/>
      <c r="B44" s="25" t="s">
        <v>30</v>
      </c>
      <c r="C44" s="26" t="s">
        <v>31</v>
      </c>
      <c r="D44" s="26" t="s">
        <v>32</v>
      </c>
      <c r="E44" s="26" t="s">
        <v>33</v>
      </c>
      <c r="F44" s="27" t="s">
        <v>34</v>
      </c>
      <c r="G44" s="26" t="s">
        <v>35</v>
      </c>
      <c r="H44" s="26" t="s">
        <v>36</v>
      </c>
      <c r="I44" s="26" t="s">
        <v>37</v>
      </c>
      <c r="J44" s="143"/>
      <c r="K44" s="125" t="s">
        <v>38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3"/>
    </row>
    <row r="45" spans="1:22" ht="30" customHeight="1" thickTop="1">
      <c r="A45" s="139"/>
      <c r="B45" s="28" t="s">
        <v>39</v>
      </c>
      <c r="C45" s="69"/>
      <c r="D45" s="29" t="s">
        <v>32</v>
      </c>
      <c r="E45" s="30">
        <v>1</v>
      </c>
      <c r="F45" s="30" t="e">
        <f t="shared" ref="F45:F57" si="1">VLOOKUP(C45,Z:AA,2,FALSE)</f>
        <v>#N/A</v>
      </c>
      <c r="G45" s="29" t="s">
        <v>74</v>
      </c>
      <c r="H45" s="3">
        <v>210</v>
      </c>
      <c r="I45" s="3" t="e">
        <f>ÉlémentsPersonnels36[[#This Row],[Manquant]]*ÉlémentsPersonnels36[[#This Row],[Valeur ]]</f>
        <v>#N/A</v>
      </c>
      <c r="J45" s="143"/>
      <c r="K45" s="126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6"/>
    </row>
    <row r="46" spans="1:22" ht="30" customHeight="1">
      <c r="A46" s="139"/>
      <c r="B46" s="28" t="s">
        <v>42</v>
      </c>
      <c r="C46" s="70"/>
      <c r="D46" s="29" t="s">
        <v>32</v>
      </c>
      <c r="E46" s="30">
        <v>1</v>
      </c>
      <c r="F46" s="30" t="e">
        <f t="shared" si="1"/>
        <v>#N/A</v>
      </c>
      <c r="G46" s="29" t="s">
        <v>43</v>
      </c>
      <c r="H46" s="3">
        <v>250</v>
      </c>
      <c r="I46" s="3" t="e">
        <f>ÉlémentsPersonnels36[[#This Row],[Manquant]]*ÉlémentsPersonnels36[[#This Row],[Valeur ]]</f>
        <v>#N/A</v>
      </c>
      <c r="J46" s="143"/>
      <c r="K46" s="118" t="s">
        <v>44</v>
      </c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20"/>
    </row>
    <row r="47" spans="1:22" ht="30" customHeight="1">
      <c r="A47" s="139"/>
      <c r="B47" s="53" t="s">
        <v>100</v>
      </c>
      <c r="C47" s="71"/>
      <c r="D47" s="29" t="s">
        <v>32</v>
      </c>
      <c r="E47" s="54">
        <v>1</v>
      </c>
      <c r="F47" s="54" t="e">
        <f t="shared" si="1"/>
        <v>#N/A</v>
      </c>
      <c r="G47" s="29" t="s">
        <v>101</v>
      </c>
      <c r="H47" s="3">
        <v>98</v>
      </c>
      <c r="I47" s="55" t="e">
        <f>ÉlémentsPersonnels36[[#This Row],[Manquant]]*ÉlémentsPersonnels36[[#This Row],[Valeur ]]</f>
        <v>#N/A</v>
      </c>
      <c r="J47" s="143"/>
      <c r="K47" s="75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</row>
    <row r="48" spans="1:22" ht="30" customHeight="1">
      <c r="A48" s="139"/>
      <c r="B48" s="28" t="s">
        <v>83</v>
      </c>
      <c r="C48" s="70"/>
      <c r="D48" s="29" t="s">
        <v>32</v>
      </c>
      <c r="E48" s="30">
        <v>1</v>
      </c>
      <c r="F48" s="30" t="e">
        <f t="shared" si="1"/>
        <v>#N/A</v>
      </c>
      <c r="G48" s="29" t="s">
        <v>46</v>
      </c>
      <c r="H48" s="3">
        <v>23.5</v>
      </c>
      <c r="I48" s="3" t="e">
        <f>ÉlémentsPersonnels36[[#This Row],[Manquant]]*ÉlémentsPersonnels36[[#This Row],[Valeur ]]</f>
        <v>#N/A</v>
      </c>
      <c r="J48" s="143"/>
      <c r="K48" s="118" t="s">
        <v>47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20"/>
    </row>
    <row r="49" spans="1:22" ht="30" customHeight="1">
      <c r="A49" s="139"/>
      <c r="B49" s="28" t="s">
        <v>84</v>
      </c>
      <c r="C49" s="71"/>
      <c r="D49" s="29" t="s">
        <v>32</v>
      </c>
      <c r="E49" s="54">
        <v>1</v>
      </c>
      <c r="F49" s="30" t="e">
        <f t="shared" si="1"/>
        <v>#N/A</v>
      </c>
      <c r="G49" s="29" t="s">
        <v>46</v>
      </c>
      <c r="H49" s="3">
        <v>23.5</v>
      </c>
      <c r="I49" s="55" t="e">
        <f>ÉlémentsPersonnels36[[#This Row],[Manquant]]*ÉlémentsPersonnels36[[#This Row],[Valeur ]]</f>
        <v>#N/A</v>
      </c>
      <c r="J49" s="143"/>
      <c r="K49" s="118" t="s">
        <v>50</v>
      </c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20"/>
    </row>
    <row r="50" spans="1:22" ht="30" customHeight="1" thickBot="1">
      <c r="A50" s="139"/>
      <c r="B50" s="28" t="s">
        <v>86</v>
      </c>
      <c r="C50" s="71"/>
      <c r="D50" s="29" t="s">
        <v>32</v>
      </c>
      <c r="E50" s="54">
        <v>1</v>
      </c>
      <c r="F50" s="30" t="e">
        <f t="shared" si="1"/>
        <v>#N/A</v>
      </c>
      <c r="G50" s="29" t="s">
        <v>46</v>
      </c>
      <c r="H50" s="3">
        <v>23.5</v>
      </c>
      <c r="I50" s="55" t="e">
        <f>ÉlémentsPersonnels36[[#This Row],[Manquant]]*ÉlémentsPersonnels36[[#This Row],[Valeur ]]</f>
        <v>#N/A</v>
      </c>
      <c r="J50" s="143"/>
      <c r="K50" s="127" t="s">
        <v>53</v>
      </c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9"/>
    </row>
    <row r="51" spans="1:22" ht="30" customHeight="1">
      <c r="A51" s="139"/>
      <c r="B51" s="28" t="s">
        <v>87</v>
      </c>
      <c r="C51" s="70"/>
      <c r="D51" s="29" t="s">
        <v>32</v>
      </c>
      <c r="E51" s="30">
        <v>1</v>
      </c>
      <c r="F51" s="30" t="e">
        <f t="shared" si="1"/>
        <v>#N/A</v>
      </c>
      <c r="G51" s="29" t="s">
        <v>49</v>
      </c>
      <c r="H51" s="3">
        <v>23.5</v>
      </c>
      <c r="I51" s="3" t="e">
        <f>ÉlémentsPersonnels36[[#This Row],[Manquant]]*ÉlémentsPersonnels36[[#This Row],[Valeur ]]</f>
        <v>#N/A</v>
      </c>
      <c r="J51" s="143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</row>
    <row r="52" spans="1:22" ht="30" customHeight="1">
      <c r="A52" s="139"/>
      <c r="B52" s="28" t="s">
        <v>88</v>
      </c>
      <c r="C52" s="71"/>
      <c r="D52" s="29" t="s">
        <v>32</v>
      </c>
      <c r="E52" s="54">
        <v>1</v>
      </c>
      <c r="F52" s="30" t="e">
        <f t="shared" si="1"/>
        <v>#N/A</v>
      </c>
      <c r="G52" s="29" t="s">
        <v>49</v>
      </c>
      <c r="H52" s="3">
        <v>23.5</v>
      </c>
      <c r="I52" s="55" t="e">
        <f>ÉlémentsPersonnels36[[#This Row],[Manquant]]*ÉlémentsPersonnels36[[#This Row],[Valeur ]]</f>
        <v>#N/A</v>
      </c>
      <c r="J52" s="143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</row>
    <row r="53" spans="1:22" ht="30" customHeight="1">
      <c r="A53" s="139"/>
      <c r="B53" s="28" t="s">
        <v>51</v>
      </c>
      <c r="C53" s="70"/>
      <c r="D53" s="29" t="s">
        <v>32</v>
      </c>
      <c r="E53" s="30">
        <v>1</v>
      </c>
      <c r="F53" s="30" t="e">
        <f t="shared" si="1"/>
        <v>#N/A</v>
      </c>
      <c r="G53" s="29" t="s">
        <v>52</v>
      </c>
      <c r="H53" s="3">
        <v>10.7</v>
      </c>
      <c r="I53" s="3" t="e">
        <f>ÉlémentsPersonnels36[[#This Row],[Manquant]]*ÉlémentsPersonnels36[[#This Row],[Valeur ]]</f>
        <v>#N/A</v>
      </c>
      <c r="J53" s="143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</row>
    <row r="54" spans="1:22" ht="30" customHeight="1" thickBot="1">
      <c r="A54" s="139"/>
      <c r="B54" s="28" t="s">
        <v>54</v>
      </c>
      <c r="C54" s="70"/>
      <c r="D54" s="29" t="s">
        <v>32</v>
      </c>
      <c r="E54" s="30">
        <v>1</v>
      </c>
      <c r="F54" s="30" t="e">
        <f t="shared" si="1"/>
        <v>#N/A</v>
      </c>
      <c r="G54" s="29" t="s">
        <v>55</v>
      </c>
      <c r="H54" s="3">
        <v>11.8</v>
      </c>
      <c r="I54" s="3" t="e">
        <f>ÉlémentsPersonnels36[[#This Row],[Manquant]]*ÉlémentsPersonnels36[[#This Row],[Valeur ]]</f>
        <v>#N/A</v>
      </c>
      <c r="J54" s="143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</row>
    <row r="55" spans="1:22" ht="30" customHeight="1">
      <c r="A55" s="139"/>
      <c r="B55" s="28" t="s">
        <v>72</v>
      </c>
      <c r="C55" s="70"/>
      <c r="D55" s="29" t="s">
        <v>32</v>
      </c>
      <c r="E55" s="30">
        <v>1</v>
      </c>
      <c r="F55" s="30" t="e">
        <f t="shared" si="1"/>
        <v>#N/A</v>
      </c>
      <c r="G55" s="29" t="s">
        <v>75</v>
      </c>
      <c r="H55" s="3">
        <v>36.5</v>
      </c>
      <c r="I55" s="3" t="e">
        <f>ÉlémentsPersonnels36[[#This Row],[Manquant]]*ÉlémentsPersonnels36[[#This Row],[Valeur ]]</f>
        <v>#N/A</v>
      </c>
      <c r="J55" s="143"/>
      <c r="K55" s="4" t="s">
        <v>58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31"/>
    </row>
    <row r="56" spans="1:22" ht="30" customHeight="1">
      <c r="A56" s="139"/>
      <c r="B56" s="28" t="s">
        <v>59</v>
      </c>
      <c r="C56" s="70"/>
      <c r="D56" s="29" t="s">
        <v>32</v>
      </c>
      <c r="E56" s="30">
        <v>32</v>
      </c>
      <c r="F56" s="30" t="e">
        <f t="shared" si="1"/>
        <v>#N/A</v>
      </c>
      <c r="G56" s="29" t="s">
        <v>60</v>
      </c>
      <c r="H56" s="3">
        <v>12.3</v>
      </c>
      <c r="I56" s="3" t="e">
        <f>ÉlémentsPersonnels36[[#This Row],[Manquant]]*ÉlémentsPersonnels36[[#This Row],[Valeur ]]</f>
        <v>#N/A</v>
      </c>
      <c r="J56" s="143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</row>
    <row r="57" spans="1:22" ht="30" customHeight="1" thickBot="1">
      <c r="A57" s="139"/>
      <c r="B57" s="28" t="s">
        <v>61</v>
      </c>
      <c r="C57" s="72"/>
      <c r="D57" s="29" t="s">
        <v>32</v>
      </c>
      <c r="E57" s="30">
        <v>1</v>
      </c>
      <c r="F57" s="30" t="e">
        <f t="shared" si="1"/>
        <v>#N/A</v>
      </c>
      <c r="G57" s="29" t="s">
        <v>62</v>
      </c>
      <c r="H57" s="3">
        <v>5.4</v>
      </c>
      <c r="I57" s="3" t="e">
        <f>ÉlémentsPersonnels36[[#This Row],[Manquant]]*ÉlémentsPersonnels36[[#This Row],[Valeur ]]</f>
        <v>#N/A</v>
      </c>
      <c r="J57" s="143"/>
      <c r="K57" s="118" t="s">
        <v>63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20"/>
    </row>
    <row r="58" spans="1:22" ht="30" customHeight="1" thickTop="1" thickBot="1">
      <c r="A58" s="139"/>
      <c r="B58" s="34" t="s">
        <v>37</v>
      </c>
      <c r="C58" s="35"/>
      <c r="D58" s="35"/>
      <c r="E58" s="35"/>
      <c r="F58" s="35"/>
      <c r="G58" s="35"/>
      <c r="H58" s="35"/>
      <c r="I58" s="36" t="e">
        <f>SUBTOTAL(109,ÉlémentsPersonnels36[Total])</f>
        <v>#N/A</v>
      </c>
      <c r="J58" s="144"/>
      <c r="K58" s="127" t="s">
        <v>64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9"/>
    </row>
    <row r="59" spans="1:22" ht="26" customHeight="1">
      <c r="A59" s="139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6" customHeight="1">
      <c r="A60" s="139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51" customHeight="1" thickBot="1">
      <c r="A61" s="139"/>
      <c r="B61" s="154" t="s">
        <v>79</v>
      </c>
      <c r="C61" s="155"/>
      <c r="D61" s="155"/>
      <c r="E61" s="155"/>
      <c r="F61" s="155"/>
      <c r="G61" s="15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0" customHeight="1" thickTop="1" thickBot="1">
      <c r="A62" s="139"/>
      <c r="B62" s="18" t="s">
        <v>30</v>
      </c>
      <c r="C62" s="19" t="s">
        <v>34</v>
      </c>
      <c r="D62" s="18" t="s">
        <v>65</v>
      </c>
      <c r="E62" s="18" t="s">
        <v>66</v>
      </c>
      <c r="F62" s="18" t="s">
        <v>36</v>
      </c>
      <c r="G62" s="18" t="s">
        <v>37</v>
      </c>
    </row>
    <row r="63" spans="1:22" ht="30" customHeight="1" thickTop="1" thickBot="1">
      <c r="A63" s="139"/>
      <c r="B63" s="7" t="s">
        <v>92</v>
      </c>
      <c r="C63" s="8" t="e">
        <f>F19</f>
        <v>#N/A</v>
      </c>
      <c r="D63" s="9" t="e">
        <f>C63</f>
        <v>#N/A</v>
      </c>
      <c r="E63" s="9" t="s">
        <v>41</v>
      </c>
      <c r="F63" s="10">
        <v>185</v>
      </c>
      <c r="G63" s="10" t="e">
        <f>F63*D63</f>
        <v>#N/A</v>
      </c>
    </row>
    <row r="64" spans="1:22" ht="30" customHeight="1" thickTop="1" thickBot="1">
      <c r="A64" s="139"/>
      <c r="B64" s="7" t="s">
        <v>94</v>
      </c>
      <c r="C64" s="8" t="e">
        <f>F20</f>
        <v>#N/A</v>
      </c>
      <c r="D64" s="9" t="e">
        <f>C64</f>
        <v>#N/A</v>
      </c>
      <c r="E64" s="9" t="s">
        <v>43</v>
      </c>
      <c r="F64" s="10">
        <v>250</v>
      </c>
      <c r="G64" s="10" t="e">
        <f>F64*D64</f>
        <v>#N/A</v>
      </c>
    </row>
    <row r="65" spans="1:7" ht="30" customHeight="1" thickTop="1" thickBot="1">
      <c r="A65" s="139"/>
      <c r="B65" s="7" t="s">
        <v>98</v>
      </c>
      <c r="C65" s="8" t="e">
        <f>F21</f>
        <v>#N/A</v>
      </c>
      <c r="D65" s="9" t="e">
        <f>C65</f>
        <v>#N/A</v>
      </c>
      <c r="E65" s="9" t="s">
        <v>99</v>
      </c>
      <c r="F65" s="10">
        <v>74.5</v>
      </c>
      <c r="G65" s="10" t="e">
        <f>F65*D65</f>
        <v>#N/A</v>
      </c>
    </row>
    <row r="66" spans="1:7" ht="30" customHeight="1" thickTop="1" thickBot="1">
      <c r="A66" s="139"/>
      <c r="B66" s="7" t="s">
        <v>45</v>
      </c>
      <c r="C66" s="8" t="e">
        <f>F22+F23</f>
        <v>#N/A</v>
      </c>
      <c r="D66" s="9" t="e">
        <f t="shared" ref="D66" si="2">C66</f>
        <v>#N/A</v>
      </c>
      <c r="E66" s="9" t="s">
        <v>46</v>
      </c>
      <c r="F66" s="10">
        <v>23.5</v>
      </c>
      <c r="G66" s="10" t="e">
        <f t="shared" ref="G66" si="3">F66*D66</f>
        <v>#N/A</v>
      </c>
    </row>
    <row r="67" spans="1:7" ht="30" customHeight="1" thickTop="1" thickBot="1">
      <c r="A67" s="139"/>
      <c r="B67" s="7" t="s">
        <v>48</v>
      </c>
      <c r="C67" s="8" t="e">
        <f t="shared" ref="C67:C72" si="4">F24</f>
        <v>#N/A</v>
      </c>
      <c r="D67" s="9" t="e">
        <f>C67</f>
        <v>#N/A</v>
      </c>
      <c r="E67" s="9" t="s">
        <v>49</v>
      </c>
      <c r="F67" s="10">
        <v>30</v>
      </c>
      <c r="G67" s="10" t="e">
        <f>F67*D67</f>
        <v>#N/A</v>
      </c>
    </row>
    <row r="68" spans="1:7" ht="30" customHeight="1" thickTop="1" thickBot="1">
      <c r="A68" s="139"/>
      <c r="B68" s="7" t="s">
        <v>51</v>
      </c>
      <c r="C68" s="8" t="e">
        <f t="shared" si="4"/>
        <v>#N/A</v>
      </c>
      <c r="D68" s="9" t="e">
        <f t="shared" ref="D68:D69" si="5">C68</f>
        <v>#N/A</v>
      </c>
      <c r="E68" s="9" t="s">
        <v>52</v>
      </c>
      <c r="F68" s="10">
        <v>10.7</v>
      </c>
      <c r="G68" s="10" t="e">
        <f t="shared" ref="G68:G69" si="6">F68*D68</f>
        <v>#N/A</v>
      </c>
    </row>
    <row r="69" spans="1:7" ht="30" customHeight="1" thickTop="1" thickBot="1">
      <c r="A69" s="139"/>
      <c r="B69" s="7" t="s">
        <v>54</v>
      </c>
      <c r="C69" s="8" t="e">
        <f t="shared" si="4"/>
        <v>#N/A</v>
      </c>
      <c r="D69" s="9" t="e">
        <f t="shared" si="5"/>
        <v>#N/A</v>
      </c>
      <c r="E69" s="9" t="s">
        <v>55</v>
      </c>
      <c r="F69" s="10">
        <v>11.8</v>
      </c>
      <c r="G69" s="10" t="e">
        <f t="shared" si="6"/>
        <v>#N/A</v>
      </c>
    </row>
    <row r="70" spans="1:7" ht="30" customHeight="1" thickTop="1" thickBot="1">
      <c r="A70" s="139"/>
      <c r="B70" s="7" t="s">
        <v>56</v>
      </c>
      <c r="C70" s="8" t="e">
        <f t="shared" si="4"/>
        <v>#N/A</v>
      </c>
      <c r="D70" s="9" t="e">
        <f>C70</f>
        <v>#N/A</v>
      </c>
      <c r="E70" s="9" t="s">
        <v>57</v>
      </c>
      <c r="F70" s="10">
        <v>34.5</v>
      </c>
      <c r="G70" s="10" t="e">
        <f>F70*D70</f>
        <v>#N/A</v>
      </c>
    </row>
    <row r="71" spans="1:7" ht="30" customHeight="1" thickTop="1" thickBot="1">
      <c r="A71" s="139"/>
      <c r="B71" s="7" t="s">
        <v>59</v>
      </c>
      <c r="C71" s="8" t="e">
        <f t="shared" si="4"/>
        <v>#N/A</v>
      </c>
      <c r="D71" s="9" t="e">
        <f t="shared" ref="D71:D72" si="7">C71</f>
        <v>#N/A</v>
      </c>
      <c r="E71" s="9" t="s">
        <v>60</v>
      </c>
      <c r="F71" s="10">
        <v>12.3</v>
      </c>
      <c r="G71" s="10" t="e">
        <f t="shared" ref="G71:G72" si="8">F71*D71</f>
        <v>#N/A</v>
      </c>
    </row>
    <row r="72" spans="1:7" ht="30" customHeight="1" thickTop="1" thickBot="1">
      <c r="A72" s="139"/>
      <c r="B72" s="11" t="s">
        <v>61</v>
      </c>
      <c r="C72" s="8" t="e">
        <f t="shared" si="4"/>
        <v>#N/A</v>
      </c>
      <c r="D72" s="9" t="e">
        <f t="shared" si="7"/>
        <v>#N/A</v>
      </c>
      <c r="E72" s="8" t="s">
        <v>62</v>
      </c>
      <c r="F72" s="12">
        <v>5.4</v>
      </c>
      <c r="G72" s="10" t="e">
        <f t="shared" si="8"/>
        <v>#N/A</v>
      </c>
    </row>
    <row r="73" spans="1:7" ht="30" customHeight="1" thickTop="1" thickBot="1">
      <c r="A73" s="139"/>
      <c r="B73" s="13" t="s">
        <v>104</v>
      </c>
      <c r="C73" s="84" t="e">
        <f>SUM(C35:C72)</f>
        <v>#N/A</v>
      </c>
      <c r="D73" s="85" t="e">
        <f>SUM(D63:D72)</f>
        <v>#N/A</v>
      </c>
      <c r="E73" s="15"/>
      <c r="F73" s="14"/>
      <c r="G73" s="86" t="e">
        <f>SUM(G35:G72)</f>
        <v>#N/A</v>
      </c>
    </row>
    <row r="74" spans="1:7" ht="12" customHeight="1" thickTop="1" thickBot="1">
      <c r="A74" s="139"/>
      <c r="B74" s="138"/>
      <c r="C74" s="138"/>
      <c r="D74" s="138"/>
      <c r="E74" s="138"/>
      <c r="F74" s="138"/>
      <c r="G74" s="138"/>
    </row>
    <row r="75" spans="1:7" ht="30" customHeight="1" thickTop="1" thickBot="1">
      <c r="A75" s="139"/>
      <c r="B75" s="7" t="s">
        <v>93</v>
      </c>
      <c r="C75" s="8" t="e">
        <f>F45</f>
        <v>#N/A</v>
      </c>
      <c r="D75" s="9" t="e">
        <f t="shared" ref="D75:D84" si="9">C75</f>
        <v>#N/A</v>
      </c>
      <c r="E75" s="9" t="s">
        <v>74</v>
      </c>
      <c r="F75" s="10">
        <v>210</v>
      </c>
      <c r="G75" s="10" t="e">
        <f t="shared" ref="G75:G84" si="10">F75*D75</f>
        <v>#N/A</v>
      </c>
    </row>
    <row r="76" spans="1:7" ht="30" customHeight="1" thickTop="1" thickBot="1">
      <c r="A76" s="139"/>
      <c r="B76" s="7" t="s">
        <v>95</v>
      </c>
      <c r="C76" s="8" t="e">
        <f>F46</f>
        <v>#N/A</v>
      </c>
      <c r="D76" s="9" t="e">
        <f t="shared" si="9"/>
        <v>#N/A</v>
      </c>
      <c r="E76" s="9" t="s">
        <v>43</v>
      </c>
      <c r="F76" s="10">
        <v>280</v>
      </c>
      <c r="G76" s="10" t="e">
        <f t="shared" si="10"/>
        <v>#N/A</v>
      </c>
    </row>
    <row r="77" spans="1:7" ht="30" customHeight="1" thickTop="1" thickBot="1">
      <c r="A77" s="139"/>
      <c r="B77" s="7" t="s">
        <v>100</v>
      </c>
      <c r="C77" s="8" t="e">
        <f>F47</f>
        <v>#N/A</v>
      </c>
      <c r="D77" s="9" t="e">
        <f t="shared" si="9"/>
        <v>#N/A</v>
      </c>
      <c r="E77" s="9" t="s">
        <v>101</v>
      </c>
      <c r="F77" s="10">
        <v>98</v>
      </c>
      <c r="G77" s="10" t="e">
        <f t="shared" si="10"/>
        <v>#N/A</v>
      </c>
    </row>
    <row r="78" spans="1:7" ht="30" customHeight="1" thickTop="1" thickBot="1">
      <c r="A78" s="139"/>
      <c r="B78" s="7" t="s">
        <v>45</v>
      </c>
      <c r="C78" s="8" t="e">
        <f>F48+F49+F50</f>
        <v>#N/A</v>
      </c>
      <c r="D78" s="9" t="e">
        <f t="shared" si="9"/>
        <v>#N/A</v>
      </c>
      <c r="E78" s="9" t="s">
        <v>46</v>
      </c>
      <c r="F78" s="10">
        <v>23.5</v>
      </c>
      <c r="G78" s="10" t="e">
        <f t="shared" si="10"/>
        <v>#N/A</v>
      </c>
    </row>
    <row r="79" spans="1:7" ht="30" customHeight="1" thickTop="1" thickBot="1">
      <c r="A79" s="139"/>
      <c r="B79" s="7" t="s">
        <v>71</v>
      </c>
      <c r="C79" s="8" t="e">
        <f>F51+F52</f>
        <v>#N/A</v>
      </c>
      <c r="D79" s="9" t="e">
        <f t="shared" si="9"/>
        <v>#N/A</v>
      </c>
      <c r="E79" s="9" t="s">
        <v>89</v>
      </c>
      <c r="F79" s="10">
        <v>23.5</v>
      </c>
      <c r="G79" s="10" t="e">
        <f t="shared" si="10"/>
        <v>#N/A</v>
      </c>
    </row>
    <row r="80" spans="1:7" ht="30" customHeight="1" thickTop="1" thickBot="1">
      <c r="A80" s="139"/>
      <c r="B80" s="7" t="s">
        <v>51</v>
      </c>
      <c r="C80" s="8" t="e">
        <f>F53</f>
        <v>#N/A</v>
      </c>
      <c r="D80" s="9" t="e">
        <f t="shared" si="9"/>
        <v>#N/A</v>
      </c>
      <c r="E80" s="9" t="s">
        <v>52</v>
      </c>
      <c r="F80" s="10">
        <v>10.7</v>
      </c>
      <c r="G80" s="10" t="e">
        <f t="shared" si="10"/>
        <v>#N/A</v>
      </c>
    </row>
    <row r="81" spans="1:7" ht="30" customHeight="1" thickTop="1" thickBot="1">
      <c r="A81" s="139"/>
      <c r="B81" s="7" t="s">
        <v>54</v>
      </c>
      <c r="C81" s="8" t="e">
        <f>F54</f>
        <v>#N/A</v>
      </c>
      <c r="D81" s="9" t="e">
        <f t="shared" si="9"/>
        <v>#N/A</v>
      </c>
      <c r="E81" s="9" t="s">
        <v>55</v>
      </c>
      <c r="F81" s="10">
        <v>11.8</v>
      </c>
      <c r="G81" s="10" t="e">
        <f t="shared" si="10"/>
        <v>#N/A</v>
      </c>
    </row>
    <row r="82" spans="1:7" ht="30" customHeight="1" thickTop="1" thickBot="1">
      <c r="A82" s="139"/>
      <c r="B82" s="7" t="s">
        <v>72</v>
      </c>
      <c r="C82" s="8" t="e">
        <f>F55</f>
        <v>#N/A</v>
      </c>
      <c r="D82" s="9" t="e">
        <f t="shared" si="9"/>
        <v>#N/A</v>
      </c>
      <c r="E82" s="9" t="s">
        <v>75</v>
      </c>
      <c r="F82" s="10">
        <v>36.5</v>
      </c>
      <c r="G82" s="10" t="e">
        <f t="shared" si="10"/>
        <v>#N/A</v>
      </c>
    </row>
    <row r="83" spans="1:7" ht="30" customHeight="1" thickTop="1" thickBot="1">
      <c r="A83" s="139"/>
      <c r="B83" s="7" t="s">
        <v>59</v>
      </c>
      <c r="C83" s="8" t="e">
        <f>F56</f>
        <v>#N/A</v>
      </c>
      <c r="D83" s="9" t="e">
        <f t="shared" si="9"/>
        <v>#N/A</v>
      </c>
      <c r="E83" s="9" t="s">
        <v>60</v>
      </c>
      <c r="F83" s="10">
        <v>12.3</v>
      </c>
      <c r="G83" s="10" t="e">
        <f t="shared" si="10"/>
        <v>#N/A</v>
      </c>
    </row>
    <row r="84" spans="1:7" ht="30" customHeight="1" thickTop="1" thickBot="1">
      <c r="A84" s="139"/>
      <c r="B84" s="11" t="s">
        <v>61</v>
      </c>
      <c r="C84" s="8" t="e">
        <f>F57</f>
        <v>#N/A</v>
      </c>
      <c r="D84" s="9" t="e">
        <f t="shared" si="9"/>
        <v>#N/A</v>
      </c>
      <c r="E84" s="8" t="s">
        <v>62</v>
      </c>
      <c r="F84" s="12">
        <v>5.4</v>
      </c>
      <c r="G84" s="10" t="e">
        <f t="shared" si="10"/>
        <v>#N/A</v>
      </c>
    </row>
    <row r="85" spans="1:7" ht="30" customHeight="1" thickTop="1" thickBot="1">
      <c r="A85" s="139"/>
      <c r="B85" s="13" t="s">
        <v>103</v>
      </c>
      <c r="C85" s="84" t="e">
        <f>SUM(C75:C84)</f>
        <v>#N/A</v>
      </c>
      <c r="D85" s="85" t="e">
        <f>SUM(D75:D84)</f>
        <v>#N/A</v>
      </c>
      <c r="E85" s="15"/>
      <c r="F85" s="14"/>
      <c r="G85" s="86" t="e">
        <f>SUM(G75:G84)</f>
        <v>#N/A</v>
      </c>
    </row>
    <row r="86" spans="1:7" ht="30" customHeight="1" thickTop="1"/>
  </sheetData>
  <mergeCells count="69">
    <mergeCell ref="Q4:V5"/>
    <mergeCell ref="B74:G74"/>
    <mergeCell ref="A1:A85"/>
    <mergeCell ref="B43:I43"/>
    <mergeCell ref="J34:J58"/>
    <mergeCell ref="K51:V54"/>
    <mergeCell ref="B7:D7"/>
    <mergeCell ref="E7:E16"/>
    <mergeCell ref="F7:V7"/>
    <mergeCell ref="B33:D33"/>
    <mergeCell ref="B17:I17"/>
    <mergeCell ref="J8:J30"/>
    <mergeCell ref="K17:V17"/>
    <mergeCell ref="K25:V26"/>
    <mergeCell ref="E34:E42"/>
    <mergeCell ref="B61:G61"/>
    <mergeCell ref="K57:V57"/>
    <mergeCell ref="K58:V58"/>
    <mergeCell ref="K44:V45"/>
    <mergeCell ref="K46:V46"/>
    <mergeCell ref="K48:V48"/>
    <mergeCell ref="K49:V49"/>
    <mergeCell ref="K50:V50"/>
    <mergeCell ref="F40:I40"/>
    <mergeCell ref="K40:V40"/>
    <mergeCell ref="F41:I41"/>
    <mergeCell ref="K41:V41"/>
    <mergeCell ref="F42:I42"/>
    <mergeCell ref="K42:V42"/>
    <mergeCell ref="K37:V37"/>
    <mergeCell ref="K38:V38"/>
    <mergeCell ref="F39:I39"/>
    <mergeCell ref="K39:V39"/>
    <mergeCell ref="K30:V30"/>
    <mergeCell ref="B31:V32"/>
    <mergeCell ref="B34:D34"/>
    <mergeCell ref="K34:V36"/>
    <mergeCell ref="F35:I35"/>
    <mergeCell ref="K22:V22"/>
    <mergeCell ref="K24:V24"/>
    <mergeCell ref="K27:V28"/>
    <mergeCell ref="K29:V29"/>
    <mergeCell ref="K23:V23"/>
    <mergeCell ref="K20:V20"/>
    <mergeCell ref="F12:I12"/>
    <mergeCell ref="K12:V12"/>
    <mergeCell ref="F13:I13"/>
    <mergeCell ref="K13:V13"/>
    <mergeCell ref="F14:I14"/>
    <mergeCell ref="K14:V14"/>
    <mergeCell ref="F15:I15"/>
    <mergeCell ref="K15:V15"/>
    <mergeCell ref="F16:I16"/>
    <mergeCell ref="K16:V16"/>
    <mergeCell ref="K18:V19"/>
    <mergeCell ref="F11:I11"/>
    <mergeCell ref="K11:V11"/>
    <mergeCell ref="E1:V2"/>
    <mergeCell ref="B1:D1"/>
    <mergeCell ref="B2:D2"/>
    <mergeCell ref="B8:D8"/>
    <mergeCell ref="K8:V10"/>
    <mergeCell ref="F9:I9"/>
    <mergeCell ref="F10:I10"/>
    <mergeCell ref="B6:V6"/>
    <mergeCell ref="B5:G5"/>
    <mergeCell ref="B3:J3"/>
    <mergeCell ref="K3:V3"/>
    <mergeCell ref="H5:P5"/>
  </mergeCells>
  <phoneticPr fontId="28" type="noConversion"/>
  <dataValidations count="1">
    <dataValidation type="list" allowBlank="1" showInputMessage="1" showErrorMessage="1" sqref="AB8 C45:C57 C19:C29" xr:uid="{5F69BC4F-0A50-5844-A876-DC6C29324A58}">
      <formula1>$Z$8:$Z$11</formula1>
    </dataValidation>
  </dataValidation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2020-05-16T12:59:01Z</dcterms:created>
  <dcterms:modified xsi:type="dcterms:W3CDTF">2020-05-16T17:37:48Z</dcterms:modified>
</cp:coreProperties>
</file>